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45" yWindow="945" windowWidth="9600" windowHeight="6600" activeTab="0"/>
  </bookViews>
  <sheets>
    <sheet name="Strona tytułowa" sheetId="1" r:id="rId1"/>
    <sheet name="Wprowadzenie" sheetId="2" r:id="rId2"/>
    <sheet name="Legenda" sheetId="3" r:id="rId3"/>
    <sheet name="Bank wiedzy biogazowni" sheetId="4" r:id="rId4"/>
    <sheet name="Baza akceptacji społecznej" sheetId="5" r:id="rId5"/>
    <sheet name="Akceptacja społeczna - wykres" sheetId="6" r:id="rId6"/>
  </sheets>
  <definedNames>
    <definedName name="_xlnm._FilterDatabase" localSheetId="3" hidden="1">'Bank wiedzy biogazowni'!$C$11:$N$223</definedName>
    <definedName name="_xlnm._FilterDatabase" localSheetId="4" hidden="1">'Baza akceptacji społecznej'!$C$11:$BH$75</definedName>
    <definedName name="_xlnm.Print_Area" localSheetId="0">'Strona tytułowa'!$B$5:$J$34</definedName>
  </definedNames>
  <calcPr fullCalcOnLoad="1"/>
</workbook>
</file>

<file path=xl/sharedStrings.xml><?xml version="1.0" encoding="utf-8"?>
<sst xmlns="http://schemas.openxmlformats.org/spreadsheetml/2006/main" count="2311" uniqueCount="924">
  <si>
    <t>Faza zaawansowania do obliczania mocy (1,2,3)</t>
  </si>
  <si>
    <t>miechowski</t>
  </si>
  <si>
    <t>Miechów</t>
  </si>
  <si>
    <t>Parkoszowice</t>
  </si>
  <si>
    <t>Konin (Maliniec)</t>
  </si>
  <si>
    <t>hrubieszowski</t>
  </si>
  <si>
    <t>Dołhobyczów</t>
  </si>
  <si>
    <t>rawicki</t>
  </si>
  <si>
    <t>Pakosław</t>
  </si>
  <si>
    <t>krasnostawski</t>
  </si>
  <si>
    <t>Zagroda</t>
  </si>
  <si>
    <t>toruński</t>
  </si>
  <si>
    <t>Kędzierzyn-Koźle</t>
  </si>
  <si>
    <t>Blachownia</t>
  </si>
  <si>
    <t>suwalski</t>
  </si>
  <si>
    <t>Suwałki</t>
  </si>
  <si>
    <t>Przebród</t>
  </si>
  <si>
    <t>sokólski</t>
  </si>
  <si>
    <t>Dąbrowa białostocka</t>
  </si>
  <si>
    <t>Dąbrowa Białostocka</t>
  </si>
  <si>
    <t xml:space="preserve"> tczewski</t>
  </si>
  <si>
    <t>Tczew</t>
  </si>
  <si>
    <t>tczewski</t>
  </si>
  <si>
    <t>Gniew</t>
  </si>
  <si>
    <t>szczycieński</t>
  </si>
  <si>
    <t>Świętajno</t>
  </si>
  <si>
    <t>Długi Borek</t>
  </si>
  <si>
    <t>białogardzki</t>
  </si>
  <si>
    <t>Białogard</t>
  </si>
  <si>
    <t>Czarnowęsy</t>
  </si>
  <si>
    <t>starachowicki</t>
  </si>
  <si>
    <t>Starachowice</t>
  </si>
  <si>
    <t>kaliski</t>
  </si>
  <si>
    <t>Opatówek</t>
  </si>
  <si>
    <t>Dębe Kolonia</t>
  </si>
  <si>
    <t>czarnkowsko-trzcianecki</t>
  </si>
  <si>
    <t>Czarnków</t>
  </si>
  <si>
    <t>Ciszkowo</t>
  </si>
  <si>
    <t>Jasionno</t>
  </si>
  <si>
    <t>ostrowiecki</t>
  </si>
  <si>
    <t>Ostrowiec Świętokrzyski</t>
  </si>
  <si>
    <t>Częstocice</t>
  </si>
  <si>
    <t>koszliński</t>
  </si>
  <si>
    <t xml:space="preserve"> Świeszyno</t>
  </si>
  <si>
    <t>Czaple</t>
  </si>
  <si>
    <t>Województwo</t>
  </si>
  <si>
    <t>Powiat</t>
  </si>
  <si>
    <t>Gmina</t>
  </si>
  <si>
    <t>dolnośląskie</t>
  </si>
  <si>
    <t>kujawsko-pomorskie</t>
  </si>
  <si>
    <t>inowrocławski</t>
  </si>
  <si>
    <t>Dąbrowa Biskupia</t>
  </si>
  <si>
    <t>Kruszwica</t>
  </si>
  <si>
    <t>Rojewo</t>
  </si>
  <si>
    <t>nakielski</t>
  </si>
  <si>
    <t>Kcynia</t>
  </si>
  <si>
    <t>lubelskie</t>
  </si>
  <si>
    <t>chełmski</t>
  </si>
  <si>
    <t>Ruda-Huta</t>
  </si>
  <si>
    <t>parczewski</t>
  </si>
  <si>
    <t>Parczew</t>
  </si>
  <si>
    <t>Żmudź</t>
  </si>
  <si>
    <t>Rejowiec</t>
  </si>
  <si>
    <t>włodawski</t>
  </si>
  <si>
    <t>Włodawa</t>
  </si>
  <si>
    <t>lubartowski</t>
  </si>
  <si>
    <t>Jeziorzany</t>
  </si>
  <si>
    <t>lubuskie</t>
  </si>
  <si>
    <t>wschowski</t>
  </si>
  <si>
    <t>Wschowa</t>
  </si>
  <si>
    <t>sulęciński</t>
  </si>
  <si>
    <t>łódzkie</t>
  </si>
  <si>
    <t>małopolskie</t>
  </si>
  <si>
    <t>wadowicki</t>
  </si>
  <si>
    <t>Wieprz</t>
  </si>
  <si>
    <t>mazowieckie</t>
  </si>
  <si>
    <t>pułtuski</t>
  </si>
  <si>
    <t>Winnica</t>
  </si>
  <si>
    <t>grójecki</t>
  </si>
  <si>
    <t>Grójec</t>
  </si>
  <si>
    <t>opolskie</t>
  </si>
  <si>
    <t>opolski</t>
  </si>
  <si>
    <t>Tułowice</t>
  </si>
  <si>
    <t>podkarpackie</t>
  </si>
  <si>
    <t>podlaskie</t>
  </si>
  <si>
    <t>łomżyński</t>
  </si>
  <si>
    <t>Łomża</t>
  </si>
  <si>
    <t>pomorskie</t>
  </si>
  <si>
    <t>bytowski</t>
  </si>
  <si>
    <t>Czarna Dąbrówka</t>
  </si>
  <si>
    <t>lęborski</t>
  </si>
  <si>
    <t>Lębork</t>
  </si>
  <si>
    <t>malborski</t>
  </si>
  <si>
    <t>Malbork</t>
  </si>
  <si>
    <t>pucki</t>
  </si>
  <si>
    <t>Puck</t>
  </si>
  <si>
    <t>śląskie</t>
  </si>
  <si>
    <t>kłobucki</t>
  </si>
  <si>
    <t>zawierciański</t>
  </si>
  <si>
    <t>Szczekociny</t>
  </si>
  <si>
    <t>lubliniecki</t>
  </si>
  <si>
    <t>Koszęcin</t>
  </si>
  <si>
    <t>świętokrzyskie</t>
  </si>
  <si>
    <t>kielecki</t>
  </si>
  <si>
    <t>Piekoszów</t>
  </si>
  <si>
    <t>opatowski</t>
  </si>
  <si>
    <t>Ożarów</t>
  </si>
  <si>
    <t>warmińsko-mazurskie</t>
  </si>
  <si>
    <t>nowomiejski</t>
  </si>
  <si>
    <t>Grodziczno</t>
  </si>
  <si>
    <t>wielkopolskie</t>
  </si>
  <si>
    <t>śremski</t>
  </si>
  <si>
    <t>pleszewski</t>
  </si>
  <si>
    <t>Pleszew</t>
  </si>
  <si>
    <t>szamotulski</t>
  </si>
  <si>
    <t>krotoszyński</t>
  </si>
  <si>
    <t>Krotoszyn</t>
  </si>
  <si>
    <t>słupecki</t>
  </si>
  <si>
    <t>Obrzycko</t>
  </si>
  <si>
    <t>Słupca</t>
  </si>
  <si>
    <t>zachodniopomorskie</t>
  </si>
  <si>
    <t>kołobrzeski</t>
  </si>
  <si>
    <t>Kołobrzeg</t>
  </si>
  <si>
    <t>stargardzki</t>
  </si>
  <si>
    <t>Kobylanka</t>
  </si>
  <si>
    <t>Miejscowość</t>
  </si>
  <si>
    <t>Zbyt bliska odległość od budynków mieszkalnych</t>
  </si>
  <si>
    <t>Nastawienie lokalnego samorządu (pozytywne,   neutralne, negatywne)</t>
  </si>
  <si>
    <t xml:space="preserve"> Obawa przed utratą bezpieczeństwa i pogorszeniem komfortu życia </t>
  </si>
  <si>
    <t>Brak wiarygodnych źródeł informacji nt. biogazu i jego produkcji</t>
  </si>
  <si>
    <t>Miejsca pracy</t>
  </si>
  <si>
    <t>Zbyt płodów rolnych</t>
  </si>
  <si>
    <t>Utylizacja odpadów</t>
  </si>
  <si>
    <t>Możliwość produkcji taniej energii</t>
  </si>
  <si>
    <t>Spadek wartości działek i gruntów</t>
  </si>
  <si>
    <t>Brak sprawiedliwego lokalnego podziału kosztów i korzyści z budowy instalacji</t>
  </si>
  <si>
    <t>Poprawa klimatu inwestycyjnego</t>
  </si>
  <si>
    <t>zbieranie podpisów</t>
  </si>
  <si>
    <t>Postawa inwestora/dewelopera wobec społeczności lokalnej</t>
  </si>
  <si>
    <t>Moc elektryczna [MWe]</t>
  </si>
  <si>
    <t>Rogów Wołowski/Wrzeszów</t>
  </si>
  <si>
    <t>Radojewice</t>
  </si>
  <si>
    <t>Szarlej</t>
  </si>
  <si>
    <t>Liszkowo</t>
  </si>
  <si>
    <t>Chwaliszewo</t>
  </si>
  <si>
    <t>Chromówka</t>
  </si>
  <si>
    <t>Wierzbówka</t>
  </si>
  <si>
    <t>Koczergi</t>
  </si>
  <si>
    <t>Dryszczów</t>
  </si>
  <si>
    <t xml:space="preserve">Rejowiec </t>
  </si>
  <si>
    <t>Orchówek</t>
  </si>
  <si>
    <t>Siennica Różana</t>
  </si>
  <si>
    <t>Osowa Sień</t>
  </si>
  <si>
    <t>Domosław</t>
  </si>
  <si>
    <t>Głuchów</t>
  </si>
  <si>
    <t>Nożyno</t>
  </si>
  <si>
    <t>Pielica</t>
  </si>
  <si>
    <t>Łebcz</t>
  </si>
  <si>
    <t>Nowy Dwór</t>
  </si>
  <si>
    <t>Wyszmontów</t>
  </si>
  <si>
    <t>Boleszyn</t>
  </si>
  <si>
    <t>Zielona Łąka</t>
  </si>
  <si>
    <t>Duszna Górka</t>
  </si>
  <si>
    <t>Zielonagóra</t>
  </si>
  <si>
    <t>Kowalewo Opactwo-Parcele</t>
  </si>
  <si>
    <t>Ordzin</t>
  </si>
  <si>
    <t>Korzyścienko</t>
  </si>
  <si>
    <t>Motaniec</t>
  </si>
  <si>
    <t>wołowski</t>
  </si>
  <si>
    <t>Wińsko</t>
  </si>
  <si>
    <t>kolbuszowski</t>
  </si>
  <si>
    <t>Nowy Dzikowiec</t>
  </si>
  <si>
    <t>Dzikowiec</t>
  </si>
  <si>
    <t>Kotunia</t>
  </si>
  <si>
    <t>brzeziński</t>
  </si>
  <si>
    <t>Jeżów</t>
  </si>
  <si>
    <t>bialski</t>
  </si>
  <si>
    <t>Piszczac</t>
  </si>
  <si>
    <t>Stare Połoski</t>
  </si>
  <si>
    <t>elbląski</t>
  </si>
  <si>
    <t>Gronowo Elbląskie</t>
  </si>
  <si>
    <t>Racławice</t>
  </si>
  <si>
    <t>leszczyński</t>
  </si>
  <si>
    <t>Rydzyna</t>
  </si>
  <si>
    <t>Robczyska</t>
  </si>
  <si>
    <t>Szczegółowa przyczyna protestów społecznych</t>
  </si>
  <si>
    <t>pozytywne</t>
  </si>
  <si>
    <t>negatywna</t>
  </si>
  <si>
    <t>neutralny</t>
  </si>
  <si>
    <t>własne</t>
  </si>
  <si>
    <t>większość</t>
  </si>
  <si>
    <t>negatywny</t>
  </si>
  <si>
    <t>neutralne</t>
  </si>
  <si>
    <t>bd</t>
  </si>
  <si>
    <t>negatywne</t>
  </si>
  <si>
    <t>niewielu</t>
  </si>
  <si>
    <t>pozytywny</t>
  </si>
  <si>
    <t>Braki lub uchybienia w dokumentacji inwestycji lub raportach środowiskowych</t>
  </si>
  <si>
    <t>przeciwnicy</t>
  </si>
  <si>
    <t>przeciwnicy, własne</t>
  </si>
  <si>
    <t>połowa</t>
  </si>
  <si>
    <t>Brak lub niewłaściwie przeprowadzone konsultacje społeczne</t>
  </si>
  <si>
    <t>postawa zaangażowana - spotkania informacyjne/broszury ulotki/wyjazdy studyjne</t>
  </si>
  <si>
    <t>wpisy na forach, negatywne komentarze lub artykuły w mediach elektronicznych</t>
  </si>
  <si>
    <t>Lokalizacja</t>
  </si>
  <si>
    <t>utrudnienia proceduralne (np. zgłasanie uwag w postepowaniu inwestycyjnym)</t>
  </si>
  <si>
    <t>włączenie do udziału w postepowaniu organizacji ekologicznej</t>
  </si>
  <si>
    <t>z neutralnego na negatywne</t>
  </si>
  <si>
    <t>z neutralnego na pozytywne</t>
  </si>
  <si>
    <t>z negatywnego na neutralne</t>
  </si>
  <si>
    <t xml:space="preserve">z negatywnego na pozytywne </t>
  </si>
  <si>
    <t>z pozytywnego na neutralne</t>
  </si>
  <si>
    <t>z pozytywnego na negatywne</t>
  </si>
  <si>
    <t>Podstawowa charakterystyka inwestycji</t>
  </si>
  <si>
    <t>Faza eksploatacji</t>
  </si>
  <si>
    <t xml:space="preserve">Faza planowania </t>
  </si>
  <si>
    <t>Faza realizacji projektu (od uzyskania pozwolenia na budowę)</t>
  </si>
  <si>
    <t>Zmiana nastawienia władz samorządowych (1, 0, b.d)</t>
  </si>
  <si>
    <t>Korzysci z realizacji biogazowni wg mieszkańców popierających inwestycję (1, 0, bd)</t>
  </si>
  <si>
    <t>Forma działania przeciwników inwestycji (1, 0, bd)</t>
  </si>
  <si>
    <t>Inwestycja zarzucowna z powodu protestów</t>
  </si>
  <si>
    <t>Krzepice</t>
  </si>
  <si>
    <t>Jasionno sp. z o.o.</t>
  </si>
  <si>
    <t>Konin</t>
  </si>
  <si>
    <t>M i M Rulak Firma Handlowa</t>
  </si>
  <si>
    <t>Poldanor S.A.</t>
  </si>
  <si>
    <t>BP 22Sp. z o.o.</t>
  </si>
  <si>
    <t>Status realizacji w zwiazku z protestami mieszkańców</t>
  </si>
  <si>
    <t>Realizacja projektu czasowo wstrzymana lub istonie opóźniona</t>
  </si>
  <si>
    <t>Centrum Krak</t>
  </si>
  <si>
    <t>SARIA Polska Sp. z o.o.</t>
  </si>
  <si>
    <t>Polska Grupa Biogazowa Sp. z o.o.</t>
  </si>
  <si>
    <t>Green Energy Sp. Z o.o.</t>
  </si>
  <si>
    <t>Okręgowa Spółdzielnia Mleczarska Czarnków, Conex</t>
  </si>
  <si>
    <t>Instytut Zootechniki Państwowy Instytut Badawczy z Krakowa</t>
  </si>
  <si>
    <t>Allium Grupa Producentów</t>
  </si>
  <si>
    <t>PEEM Biogaz Marcin Zarębski i Piotr Zarębski S.C.</t>
  </si>
  <si>
    <t>Polski Koncern Mięsny Duda S.A.</t>
  </si>
  <si>
    <t>DMG Sp. z o.o., Tempo Sp. z o.o.</t>
  </si>
  <si>
    <t>Inwestycja (z)realizowana pomimo protestów</t>
  </si>
  <si>
    <t>Eko-Elektrociepłownia</t>
  </si>
  <si>
    <t>kiszonka kukurydziana, trawa</t>
  </si>
  <si>
    <t xml:space="preserve">Liczba mieszkańców zgłaszających (popierających) protest </t>
  </si>
  <si>
    <t>społecznośc lokalna</t>
  </si>
  <si>
    <t>Odbiór inwestora wśród społeczności lokalnej  (pozytywny, neutralny, negatywny)</t>
  </si>
  <si>
    <t xml:space="preserve"> brak zaangażowania   </t>
  </si>
  <si>
    <t>media, społeczność lokalna</t>
  </si>
  <si>
    <t>media, społecznośc lokalna</t>
  </si>
  <si>
    <t>BioPower S.A.</t>
  </si>
  <si>
    <t>gnojowica, obornik, odpady roślinne, odpady z gorzelni</t>
  </si>
  <si>
    <t>media</t>
  </si>
  <si>
    <t>kiszonka kukurydziana</t>
  </si>
  <si>
    <t>BioEnergy Project Sp. z o.o.</t>
  </si>
  <si>
    <t>kiszonka kukurydziana, gnojowica</t>
  </si>
  <si>
    <t>media, inwestor,  samorząd lokalny</t>
  </si>
  <si>
    <t>media, samorząd lokalny, inwestor</t>
  </si>
  <si>
    <t>Eko-Inwest</t>
  </si>
  <si>
    <t>media społczenośc lokalna</t>
  </si>
  <si>
    <t>media, społecznośc  lokalna</t>
  </si>
  <si>
    <t>wywar gorzelniany</t>
  </si>
  <si>
    <t>Wikana Bionenergia Sp. z o.o.</t>
  </si>
  <si>
    <t>media, samorząd lokalny</t>
  </si>
  <si>
    <t>media, społczenośc lokalna</t>
  </si>
  <si>
    <t>substraty pochodzenia roslinnego</t>
  </si>
  <si>
    <t>media, inwestor</t>
  </si>
  <si>
    <t>neutrane</t>
  </si>
  <si>
    <t>odpady poubojowe</t>
  </si>
  <si>
    <t>samorząd lokalny, media</t>
  </si>
  <si>
    <t>media,  społecznośc lokalna</t>
  </si>
  <si>
    <t>media, społecznośc lokalna, inwestor, samorząd lokalny</t>
  </si>
  <si>
    <t>media samocrząd lokalny, inwestor</t>
  </si>
  <si>
    <t>Grzegorz Springer TRAK F.H.U</t>
  </si>
  <si>
    <t>Polenergia Biogaz</t>
  </si>
  <si>
    <t>gnojowica</t>
  </si>
  <si>
    <t>mediia, społeczność lokalna</t>
  </si>
  <si>
    <t>media, inwestor, samorząd lokalny</t>
  </si>
  <si>
    <t>Lp</t>
  </si>
  <si>
    <t>Odpady ziemniaczane</t>
  </si>
  <si>
    <t>odpady komunalne</t>
  </si>
  <si>
    <t>BGE S.A.</t>
  </si>
  <si>
    <t>Chwalkowice</t>
  </si>
  <si>
    <t>świdnicki</t>
  </si>
  <si>
    <t>Żarów</t>
  </si>
  <si>
    <t>wrocławski</t>
  </si>
  <si>
    <t>Kobierzyce</t>
  </si>
  <si>
    <t>Bielany Wrocławskie</t>
  </si>
  <si>
    <t>Cargill Polska Sp. z o.o.</t>
  </si>
  <si>
    <t>oławski</t>
  </si>
  <si>
    <t>Powiat Oławski</t>
  </si>
  <si>
    <t>oleśnicki</t>
  </si>
  <si>
    <t>Bierutów</t>
  </si>
  <si>
    <t>Gorzesław</t>
  </si>
  <si>
    <t>Dobitt Energia</t>
  </si>
  <si>
    <t>legnicki</t>
  </si>
  <si>
    <t>Legnica</t>
  </si>
  <si>
    <t>dzierżoniowski</t>
  </si>
  <si>
    <t>Łagiewniki</t>
  </si>
  <si>
    <t>Bioze1 Sp. z o.o.</t>
  </si>
  <si>
    <t>trzebnicki</t>
  </si>
  <si>
    <t>Prusice</t>
  </si>
  <si>
    <t xml:space="preserve">Prusice </t>
  </si>
  <si>
    <t>BGI Biogazownia Prusice 1 Sp. z o.o.</t>
  </si>
  <si>
    <t>złotoryjski</t>
  </si>
  <si>
    <t>Pielgrzymka</t>
  </si>
  <si>
    <t>Proboszczów</t>
  </si>
  <si>
    <t>BGI Biogazownia Proboszczów Sp. z o.o.</t>
  </si>
  <si>
    <t>jaworski</t>
  </si>
  <si>
    <t>Bolków</t>
  </si>
  <si>
    <t>Sady Dolne</t>
  </si>
  <si>
    <t>BGI Biogazownia Sady Dolne Sp. z o.o.</t>
  </si>
  <si>
    <t>Żórawina</t>
  </si>
  <si>
    <t>Żerniki Wielkie</t>
  </si>
  <si>
    <t xml:space="preserve">Polskie Biogazownie S.A. </t>
  </si>
  <si>
    <t>gnojowica świńska</t>
  </si>
  <si>
    <t>grudziądzki</t>
  </si>
  <si>
    <t>Gruta</t>
  </si>
  <si>
    <t>Mełno</t>
  </si>
  <si>
    <t>Allter Power Sp. z o.o.</t>
  </si>
  <si>
    <t>kiszonki rózne</t>
  </si>
  <si>
    <t>rypiński</t>
  </si>
  <si>
    <t>Rypin</t>
  </si>
  <si>
    <t>Starorypin Prywatny</t>
  </si>
  <si>
    <t>ROTR Spółdzielnia Mleczarska w Rypinie</t>
  </si>
  <si>
    <t>brodnicki</t>
  </si>
  <si>
    <t>Bartniczka</t>
  </si>
  <si>
    <t>Komorowo</t>
  </si>
  <si>
    <t>Górzno</t>
  </si>
  <si>
    <t>Miesiączkowo</t>
  </si>
  <si>
    <t>kiszonka kukurydzy</t>
  </si>
  <si>
    <t>żniński</t>
  </si>
  <si>
    <t>Rogowo</t>
  </si>
  <si>
    <t>Złotniki</t>
  </si>
  <si>
    <t>Handel-Transport -Usługi</t>
  </si>
  <si>
    <t>bydgoski</t>
  </si>
  <si>
    <t>Koronowo</t>
  </si>
  <si>
    <t>Byszewo</t>
  </si>
  <si>
    <t>EL-KA Sp. z o.o.</t>
  </si>
  <si>
    <t>Lubicz</t>
  </si>
  <si>
    <t>Mierzynek</t>
  </si>
  <si>
    <t>Leśniowice</t>
  </si>
  <si>
    <t>Dębina</t>
  </si>
  <si>
    <t>Dębowa Kłoda</t>
  </si>
  <si>
    <t>Uhnin</t>
  </si>
  <si>
    <t>Przytoczno</t>
  </si>
  <si>
    <t>Gmina Jeziorzany</t>
  </si>
  <si>
    <t>Firlej</t>
  </si>
  <si>
    <t>Przypisówka</t>
  </si>
  <si>
    <t>Tempo Sp. z o.o.</t>
  </si>
  <si>
    <t>Werbkowice</t>
  </si>
  <si>
    <t>Gozdowo</t>
  </si>
  <si>
    <t>BioEn Ventures B.M.W.</t>
  </si>
  <si>
    <t>kukurydza</t>
  </si>
  <si>
    <t>kraśnicki</t>
  </si>
  <si>
    <t>Kraśnik</t>
  </si>
  <si>
    <t>biłgorajski</t>
  </si>
  <si>
    <t>Turobin</t>
  </si>
  <si>
    <t>Terespol</t>
  </si>
  <si>
    <t>Biomax Lux</t>
  </si>
  <si>
    <t>Wierzbica</t>
  </si>
  <si>
    <t>Wygoda</t>
  </si>
  <si>
    <t>Zdzisława i Piotr Deniszczuk</t>
  </si>
  <si>
    <t>Mircze</t>
  </si>
  <si>
    <t>Gmina Mircze</t>
  </si>
  <si>
    <t>tomaszowski</t>
  </si>
  <si>
    <t>Łaszczów</t>
  </si>
  <si>
    <t>Czerkasy</t>
  </si>
  <si>
    <t>Polski Biogaz Sp. z o.o.</t>
  </si>
  <si>
    <t>łęczyński</t>
  </si>
  <si>
    <t>Puchaczów</t>
  </si>
  <si>
    <t>Ciechanki Łańcuchowskie</t>
  </si>
  <si>
    <t>Łopiennik</t>
  </si>
  <si>
    <t>Łopiennik Wielki</t>
  </si>
  <si>
    <t>Rajska Kraina</t>
  </si>
  <si>
    <t>Piaski</t>
  </si>
  <si>
    <t>Siedliszczki</t>
  </si>
  <si>
    <t>Międzyrzec Podlaski</t>
  </si>
  <si>
    <t>Zaścianki</t>
  </si>
  <si>
    <t>Rejowiec Fabryczny-Polna</t>
  </si>
  <si>
    <t>Wisznice</t>
  </si>
  <si>
    <t xml:space="preserve">3 gminy z powiatu bialskiego: Wisznice, Rossosz, Sosnówka oraz 2 gmin powiatu parczewskiego:  Jabłoń i Podedwórze </t>
  </si>
  <si>
    <t>radzyński</t>
  </si>
  <si>
    <t>Borki</t>
  </si>
  <si>
    <t>Wola Osowińska</t>
  </si>
  <si>
    <t>BGI Biogazownia Wola Osowińska Sp. z o.o.</t>
  </si>
  <si>
    <t>Sławatycze</t>
  </si>
  <si>
    <t>ENERGO 7 Sp. z o.o.</t>
  </si>
  <si>
    <t>BioPower</t>
  </si>
  <si>
    <t>Kraśniczyn</t>
  </si>
  <si>
    <t>Bończa</t>
  </si>
  <si>
    <t>Wohyń</t>
  </si>
  <si>
    <t>strzelecko-drezdenecki</t>
  </si>
  <si>
    <t>Strzelce Krajeńskie</t>
  </si>
  <si>
    <t>Brzoza</t>
  </si>
  <si>
    <t>Wojsławice</t>
  </si>
  <si>
    <t>Turowiec</t>
  </si>
  <si>
    <t>zielonogórski</t>
  </si>
  <si>
    <t>Sulechów</t>
  </si>
  <si>
    <t>Klępsk</t>
  </si>
  <si>
    <t>Gospodarstwo Rolne Kargowa – Klępsk Ryszard Maj</t>
  </si>
  <si>
    <t>Sulęcin</t>
  </si>
  <si>
    <t>Długoszyn</t>
  </si>
  <si>
    <t>EWE Zielona Energia</t>
  </si>
  <si>
    <t>rawski</t>
  </si>
  <si>
    <t>Rawa Mazowiecka</t>
  </si>
  <si>
    <t>Konopnica</t>
  </si>
  <si>
    <t>kiszonka z kukurydzy</t>
  </si>
  <si>
    <t>sokołowski</t>
  </si>
  <si>
    <t>Sokołów Podlaski</t>
  </si>
  <si>
    <t>Grochów Szlachecki</t>
  </si>
  <si>
    <t>Biogas East Sp. z o.o.</t>
  </si>
  <si>
    <t>odpady porolne</t>
  </si>
  <si>
    <t>kiszonki różne</t>
  </si>
  <si>
    <t>makowski</t>
  </si>
  <si>
    <t>Krasnosielc</t>
  </si>
  <si>
    <t>Pienice</t>
  </si>
  <si>
    <t>Gzy</t>
  </si>
  <si>
    <t>Nowe Borza</t>
  </si>
  <si>
    <t>Bio K.K. Energia Sp. z o.o.</t>
  </si>
  <si>
    <t>płocki</t>
  </si>
  <si>
    <t>Mała Wieś</t>
  </si>
  <si>
    <t>namysłowski</t>
  </si>
  <si>
    <t>Domaszowice</t>
  </si>
  <si>
    <t>Zalesie</t>
  </si>
  <si>
    <t>głubczycki</t>
  </si>
  <si>
    <t>Kietrz</t>
  </si>
  <si>
    <t>Kombinat Rolny w Kietrzu</t>
  </si>
  <si>
    <t>kiszoki różne</t>
  </si>
  <si>
    <t>brzeski</t>
  </si>
  <si>
    <t>Lewin Brzeski</t>
  </si>
  <si>
    <t>Chorzelin</t>
  </si>
  <si>
    <t>Niemodlin</t>
  </si>
  <si>
    <t>Magnuszowice</t>
  </si>
  <si>
    <t>Zenergo</t>
  </si>
  <si>
    <t>kluczborski</t>
  </si>
  <si>
    <t>Byczyna</t>
  </si>
  <si>
    <t>Jakubowice</t>
  </si>
  <si>
    <t>strzelecki</t>
  </si>
  <si>
    <t>Sokółka</t>
  </si>
  <si>
    <t>wysokomazowiecki</t>
  </si>
  <si>
    <t>Szepietowo</t>
  </si>
  <si>
    <t>białostocki</t>
  </si>
  <si>
    <t>Zabłudów</t>
  </si>
  <si>
    <t>Ryboły</t>
  </si>
  <si>
    <t>ADLER BIOGAZ Sp. z o.o.</t>
  </si>
  <si>
    <t>Sokoły</t>
  </si>
  <si>
    <t>Jabłonowo Wypychy</t>
  </si>
  <si>
    <t>bielski</t>
  </si>
  <si>
    <t>Bielsk Podlaski</t>
  </si>
  <si>
    <t>Hryniewicze Duże</t>
  </si>
  <si>
    <t>Politechnika Białostocka</t>
  </si>
  <si>
    <t>człuchowski</t>
  </si>
  <si>
    <t>Człuchów</t>
  </si>
  <si>
    <t>Jaromierz</t>
  </si>
  <si>
    <t>Gospodarstwo Rolne Biogaz T.Z. Śmiechowscy Sp. z o.o.</t>
  </si>
  <si>
    <t>świecki</t>
  </si>
  <si>
    <t>Drzycim</t>
  </si>
  <si>
    <t>Jastrzębie Pomorskie</t>
  </si>
  <si>
    <t>Cewice</t>
  </si>
  <si>
    <t>Oskowo</t>
  </si>
  <si>
    <t>BGI Biogazownia Oskowo Sp. z o.o.</t>
  </si>
  <si>
    <t>Wicko</t>
  </si>
  <si>
    <t>Wrzeście</t>
  </si>
  <si>
    <t>Koczała</t>
  </si>
  <si>
    <t>starogardzki</t>
  </si>
  <si>
    <t>Starogard Gdański</t>
  </si>
  <si>
    <t>Janowo</t>
  </si>
  <si>
    <t>Gajewo</t>
  </si>
  <si>
    <t>Ośrodek Hodowli Zarodkowej Gajewo Sp. z o.o.</t>
  </si>
  <si>
    <t>Miastko</t>
  </si>
  <si>
    <t>Dretyń</t>
  </si>
  <si>
    <t>Piaszczyna</t>
  </si>
  <si>
    <t>Demipol</t>
  </si>
  <si>
    <t>wejcherowski</t>
  </si>
  <si>
    <t>Choczewo</t>
  </si>
  <si>
    <t>Choczewek</t>
  </si>
  <si>
    <t>odpary porolne</t>
  </si>
  <si>
    <t>Płaszczyca</t>
  </si>
  <si>
    <t>słupski</t>
  </si>
  <si>
    <t>Potęgowo</t>
  </si>
  <si>
    <t>Darżyno</t>
  </si>
  <si>
    <t>Nadmorskie Elektrownie Wiatrowe Darżyno Sp. z o.o.</t>
  </si>
  <si>
    <t>Przechlewo</t>
  </si>
  <si>
    <t>Pawłówko</t>
  </si>
  <si>
    <t>Cirrus Sp. z o.o.</t>
  </si>
  <si>
    <t>Zblewo</t>
  </si>
  <si>
    <t>Kleszczewo Kościerskie</t>
  </si>
  <si>
    <t>chojnicki</t>
  </si>
  <si>
    <t>Chojnice</t>
  </si>
  <si>
    <t>Ceres</t>
  </si>
  <si>
    <t>cieszyński</t>
  </si>
  <si>
    <t>Dębowiec</t>
  </si>
  <si>
    <t>Kostkowice</t>
  </si>
  <si>
    <t>Zakład Doświadczalny Instytutu Zootechniki PIB Grodziec Śląski Sp. z o.o.</t>
  </si>
  <si>
    <t>Tychy</t>
  </si>
  <si>
    <t>Regionalne Centrum Gospodarki Wodno-Ściekowej</t>
  </si>
  <si>
    <t>Panki</t>
  </si>
  <si>
    <t>Energobiogaz S.A.</t>
  </si>
  <si>
    <t>Ruda Śląska</t>
  </si>
  <si>
    <t>Jastrzębie-Zdrój</t>
  </si>
  <si>
    <t>gliwicki</t>
  </si>
  <si>
    <t>Toszek</t>
  </si>
  <si>
    <t>Paczyna</t>
  </si>
  <si>
    <t>Rudziniec</t>
  </si>
  <si>
    <t>Rzeczyce</t>
  </si>
  <si>
    <t>Pawonków</t>
  </si>
  <si>
    <t>Elektrociepłownia Bartos Sp. z o. o.</t>
  </si>
  <si>
    <t>Świętokrzyska Grupa Energetyczna Biogaz</t>
  </si>
  <si>
    <t>jędrzejowski</t>
  </si>
  <si>
    <t>Nagłowice</t>
  </si>
  <si>
    <t>Ciernie Żabieniec</t>
  </si>
  <si>
    <t>Mirzec</t>
  </si>
  <si>
    <t>buski</t>
  </si>
  <si>
    <t>Tuczępy</t>
  </si>
  <si>
    <t>Rzędów</t>
  </si>
  <si>
    <t>Ekoenergia Ola Łukaszek</t>
  </si>
  <si>
    <t>buraki cukrowe, liście z buraków</t>
  </si>
  <si>
    <t>Grzybów</t>
  </si>
  <si>
    <t>Termo-Klima MK</t>
  </si>
  <si>
    <t>odpady z przemysłu rolno spozywczego</t>
  </si>
  <si>
    <t>Biogazownie Świetokrzyskie</t>
  </si>
  <si>
    <t>olecki</t>
  </si>
  <si>
    <t>Olecko</t>
  </si>
  <si>
    <t>Giże</t>
  </si>
  <si>
    <t>kętrzyński</t>
  </si>
  <si>
    <t>Korsze</t>
  </si>
  <si>
    <t>Bykowo</t>
  </si>
  <si>
    <t>Biopower</t>
  </si>
  <si>
    <t>olsztyński</t>
  </si>
  <si>
    <t>Olsztynek</t>
  </si>
  <si>
    <t xml:space="preserve"> Sudwa</t>
  </si>
  <si>
    <t>EnergoEko-Inwest</t>
  </si>
  <si>
    <t>Gietrzwałd</t>
  </si>
  <si>
    <t>Łęguty</t>
  </si>
  <si>
    <t>MINEX-INVEST Sp. z o.o.</t>
  </si>
  <si>
    <t>giżycki</t>
  </si>
  <si>
    <t>Giżycko</t>
  </si>
  <si>
    <t>Pierkunowo</t>
  </si>
  <si>
    <t>Przedsiębiorstwo Rolne Perkun</t>
  </si>
  <si>
    <t>Upałty Małe</t>
  </si>
  <si>
    <t>BIOGAL Sp. z o.o.</t>
  </si>
  <si>
    <t>Kozłowo</t>
  </si>
  <si>
    <t>piski</t>
  </si>
  <si>
    <t>Świdry Koscielne</t>
  </si>
  <si>
    <t>Susz</t>
  </si>
  <si>
    <t>Łęgajny</t>
  </si>
  <si>
    <t>Świątki</t>
  </si>
  <si>
    <t>Brzydowo</t>
  </si>
  <si>
    <t>Gospodarstwo Rolne Wenecja II s.c.</t>
  </si>
  <si>
    <t>Ryn</t>
  </si>
  <si>
    <t>Głąbowo</t>
  </si>
  <si>
    <t>Markrol Sp z o.o.</t>
  </si>
  <si>
    <t>Kętrzyn</t>
  </si>
  <si>
    <t>Sławkowo</t>
  </si>
  <si>
    <t>Agro Bio Sp. z o.o.</t>
  </si>
  <si>
    <t>ostródzki</t>
  </si>
  <si>
    <t>Małdyty</t>
  </si>
  <si>
    <t>Kreki</t>
  </si>
  <si>
    <t>Gospodarstwo rolne, Łukasz Błazewicz</t>
  </si>
  <si>
    <t>Orzysz</t>
  </si>
  <si>
    <t>Agro-mazowia</t>
  </si>
  <si>
    <t>gostyński</t>
  </si>
  <si>
    <t>Borek Wielkopolski</t>
  </si>
  <si>
    <t>MRÓZ S.A.</t>
  </si>
  <si>
    <t>Stawiszyn</t>
  </si>
  <si>
    <t>Zbiersk Cukrownia</t>
  </si>
  <si>
    <t>AWW Wawrzyniak Sp. j.</t>
  </si>
  <si>
    <t>odpady gorzelniane</t>
  </si>
  <si>
    <t>kolski</t>
  </si>
  <si>
    <t>Babiak</t>
  </si>
  <si>
    <t>Econ- Energia</t>
  </si>
  <si>
    <t>Książ Wielkopolski</t>
  </si>
  <si>
    <t>Zawory</t>
  </si>
  <si>
    <t>Biogaz-Tech</t>
  </si>
  <si>
    <t>gnieźnieński</t>
  </si>
  <si>
    <t>Kłecko</t>
  </si>
  <si>
    <t>Działyń</t>
  </si>
  <si>
    <t>Działpol Sp. z o.o.</t>
  </si>
  <si>
    <t>Ferma królików</t>
  </si>
  <si>
    <t>pilski</t>
  </si>
  <si>
    <t>Miasteczko Krajeńskie</t>
  </si>
  <si>
    <t>Brzostów</t>
  </si>
  <si>
    <t>Brodnica</t>
  </si>
  <si>
    <t>Piotrowo</t>
  </si>
  <si>
    <t>Szołdry</t>
  </si>
  <si>
    <t>Van Den Doel Poland</t>
  </si>
  <si>
    <t>Szydłowo</t>
  </si>
  <si>
    <t>Skrzatusz</t>
  </si>
  <si>
    <t>Biogaz Zeneris Sp. z o.o.</t>
  </si>
  <si>
    <t>Wyżysk</t>
  </si>
  <si>
    <t>Osiek nad Notecią</t>
  </si>
  <si>
    <t>Ruda</t>
  </si>
  <si>
    <t>Łobżenica</t>
  </si>
  <si>
    <t>turecki</t>
  </si>
  <si>
    <t>Przykona</t>
  </si>
  <si>
    <t>Energobiogaz SA</t>
  </si>
  <si>
    <t>ostrzeszowski</t>
  </si>
  <si>
    <t>Ostrzeszów</t>
  </si>
  <si>
    <t>Szklarka Myślniewska</t>
  </si>
  <si>
    <t>P.P.H.U. SERAFIN Sp. z o.o.</t>
  </si>
  <si>
    <t>poznański</t>
  </si>
  <si>
    <t>Rokietnica</t>
  </si>
  <si>
    <t>Przybroda</t>
  </si>
  <si>
    <t>jarociński</t>
  </si>
  <si>
    <t>Jaraczewo</t>
  </si>
  <si>
    <t>Cerekwica</t>
  </si>
  <si>
    <t>klaster Wielkopolski Biogaz</t>
  </si>
  <si>
    <t>Karlino</t>
  </si>
  <si>
    <t>choszczeński</t>
  </si>
  <si>
    <t>Recz</t>
  </si>
  <si>
    <t>Grabowiec</t>
  </si>
  <si>
    <t>goleniowski</t>
  </si>
  <si>
    <t>Goleniów</t>
  </si>
  <si>
    <t>szczeciński</t>
  </si>
  <si>
    <t>Biały Bór</t>
  </si>
  <si>
    <t>Trzebiele</t>
  </si>
  <si>
    <t>AGROMIS Sp. z o.o.</t>
  </si>
  <si>
    <t>Grzmiąca</t>
  </si>
  <si>
    <t>Eko-Energia Grzmiąca Sp. z o.o.</t>
  </si>
  <si>
    <t>Agroelektrogaz Sp. z o.o.</t>
  </si>
  <si>
    <t>świdwiński</t>
  </si>
  <si>
    <t>Rąbino</t>
  </si>
  <si>
    <t xml:space="preserve">Gospodarstwo Rolne Adam Zamuszko </t>
  </si>
  <si>
    <t>Jezierzyce</t>
  </si>
  <si>
    <t>JABRO Sp.z o.o.</t>
  </si>
  <si>
    <t>GB Paliwa sp. z o.o.</t>
  </si>
  <si>
    <t>gryficki</t>
  </si>
  <si>
    <t>Brojce</t>
  </si>
  <si>
    <t>Strzykocin</t>
  </si>
  <si>
    <t>łobeski</t>
  </si>
  <si>
    <t>Resko</t>
  </si>
  <si>
    <t>Przemysław</t>
  </si>
  <si>
    <t>Biogaz Przemysław ŁĄKROL Sp. z o.o. Sp. k.</t>
  </si>
  <si>
    <t>Eteron Sp. z o.o.</t>
  </si>
  <si>
    <t>Forum XIV Inwest Sp. z o.o</t>
  </si>
  <si>
    <t>FIRMA PRODUKCYJNO HANDLOWA ARCONA</t>
  </si>
  <si>
    <t>Lorega Bio Sp. z o.o.</t>
  </si>
  <si>
    <t>inwestor, samorząd lokalny, media</t>
  </si>
  <si>
    <t>kiszonka kukurydzy, serwatka</t>
  </si>
  <si>
    <t>`</t>
  </si>
  <si>
    <t>odpady roślinne</t>
  </si>
  <si>
    <t>Podstawowe źródło wiedzy protestujących przeciw biogazowni (media, społeczność lokalna,  inwestor, samorząd lokalny)</t>
  </si>
  <si>
    <t>Faza zaawansowania realizacji projektu (1,2,3)</t>
  </si>
  <si>
    <t>Blanowice/Kromołów</t>
  </si>
  <si>
    <t>Nowy Dwór/ Cieszowa</t>
  </si>
  <si>
    <t>Brzeźnica</t>
  </si>
  <si>
    <t>Srokowo</t>
  </si>
  <si>
    <t xml:space="preserve"> giżycki</t>
  </si>
  <si>
    <t xml:space="preserve">rolnik </t>
  </si>
  <si>
    <t>dzień</t>
  </si>
  <si>
    <t>miesiąc</t>
  </si>
  <si>
    <t xml:space="preserve">rok </t>
  </si>
  <si>
    <t>BP 23 Sp. z o.o., KGHM Letia</t>
  </si>
  <si>
    <t>Instytut Zarządzania i Samorządności Sp. z o.o., Inkubator Przedsiębiorczości ICT w Łagiewnikach</t>
  </si>
  <si>
    <t>Zakłady Mięsne VIANDO, EKOLOG KUJAWSKI Sp. z o.o.</t>
  </si>
  <si>
    <t>Elektrownie Wodne Sp. Z o.o., Dobitt Energia</t>
  </si>
  <si>
    <t>BIOMASS Sp. z o.o., Agropom</t>
  </si>
  <si>
    <t>Forum Invest, Wikana Bionenergia Sp. z o.o.</t>
  </si>
  <si>
    <t>Ferma macior Strzykocin, gmina Brojce</t>
  </si>
  <si>
    <t>Ekoeneo Energia Odnawialna Sp. z o.o., Renpro</t>
  </si>
  <si>
    <t>Poldanor S.A., Biometan Polska</t>
  </si>
  <si>
    <t>Rolniczo - Sadownicze Gospodarstwo Doświadczalne Przybroda, Uniwersytet Przyrodniczy w Poznaniu</t>
  </si>
  <si>
    <t>Biotec Sp. z o.o., Upłaty-Rol Sp. z o.o.</t>
  </si>
  <si>
    <t>Poldanor S.A., Eco Progres Sp. z o.o.</t>
  </si>
  <si>
    <t>KSC Bioenergetyka Sp. z o.o., PGNiG Energia S.A.</t>
  </si>
  <si>
    <t>Eko-Innowacje, Energobiogaz</t>
  </si>
  <si>
    <t xml:space="preserve">Volta Europe BGS Sp z o.o., </t>
  </si>
  <si>
    <t>BENERGO Sp. z o.o., Energobiogaz</t>
  </si>
  <si>
    <t>Agro North sp. z o.o., TRAK F.H.U</t>
  </si>
  <si>
    <t>Energa Bio, Esperotia Energy Investments S.A.</t>
  </si>
  <si>
    <t>PW Energie Odnawialne Sp. z o.o., Elektrownia Wodna Żarnowiec S.A.</t>
  </si>
  <si>
    <t>CHP ENERGIA Sp. z o.o., Pepees</t>
  </si>
  <si>
    <t>Bioenergia Dzikowiec, MHB</t>
  </si>
  <si>
    <t>PGE Energia Odnawialna S.A., SENERGO</t>
  </si>
  <si>
    <t xml:space="preserve">Polskie Biogazownie S.A., Ferma-Pol </t>
  </si>
  <si>
    <t>Gospodarstwo Agroenergetyczne Braci Olkowskich, Marconi Investment Energy Group SA</t>
  </si>
  <si>
    <t>BioEn Ventures, Energobiogaz</t>
  </si>
  <si>
    <t>Vireo Energy AB, Unifreeze</t>
  </si>
  <si>
    <t>Akuo Energy, Lębork Energia Sp. z o.o.</t>
  </si>
  <si>
    <t>Gartenholz H&amp;H Sp. z o.o., Biopol Sp. z o.o., Zakład Produkcji Biogazu i Biopaliw Sp. z o. o.</t>
  </si>
  <si>
    <t>Agrogaz Sp. z o.o., Chemat Sp. z o.o.Bio-Energetyka Sp. z o.o.</t>
  </si>
  <si>
    <t>MRÓZ S.A., Biogaz Borek Sp. z.o.o. Sp. z.o.o.</t>
  </si>
  <si>
    <t>BGE S.A., Polska Grupa Biogazowa Sp. z o.o.</t>
  </si>
  <si>
    <t>AGRO-MARK Przedsiębiorstwo Produkcyjno-Handlowo-Usługowe Sp. z o.o., Eneco</t>
  </si>
  <si>
    <t>Pepees S.A., Browar Łomża, Ceeres Sp. Z o.o.</t>
  </si>
  <si>
    <t>grupa producencka Brojler, Eko-Gril, EKO-FARMenergia Sp. z o.o. Sp. z o.o.</t>
  </si>
  <si>
    <t>Gwarant Sp. z o.o., KSC Bioenergetyka Sp. z o.o., MAE</t>
  </si>
  <si>
    <t>Bio-Nik Energia, Polska Grupa Biogazowa Sp. z o.o.</t>
  </si>
  <si>
    <t>BTE Inwestycje S.A., EKO-GRAN, EKOENERGIA WKM</t>
  </si>
  <si>
    <t>Ekorolnik, BIO-POWER Sp. z o.o.</t>
  </si>
  <si>
    <t xml:space="preserve">Inwest Serwis Sp z o.o., Gmina Turobin, Polska Izba Gospodarcza Eko-rozwój </t>
  </si>
  <si>
    <t>BIOELEKTROWNIA KOMOROWO, Gospodarstwo Rolne Komorowo, Grupa Pep - Bioelektrownia 2 Sp. z o.o. S.k.</t>
  </si>
  <si>
    <t>BGE S.A., Polska Grupa Biogazowa</t>
  </si>
  <si>
    <t>Podstawowe informacje o inwestycji</t>
  </si>
  <si>
    <t>wytłoki z jabłek, zielonki</t>
  </si>
  <si>
    <t xml:space="preserve">wywar gorzelniany, słoma, kiszonka </t>
  </si>
  <si>
    <t>odpady z produkcji mrożonek, odpady rolnicze, kiszonka kukurydzy</t>
  </si>
  <si>
    <t>zielonki żyta, buraki cukrowe, kiszonka kukurydzy</t>
  </si>
  <si>
    <t>kiszonka słomy, kiszonka kukurydzy</t>
  </si>
  <si>
    <t>odpady z gorzelni, odbapy ubojowe, kiszonka kukurydzy</t>
  </si>
  <si>
    <t>odpady z produkcji rolno-spożywczej, odpady z koszenia traw i liscie, kiszonka buraka, kiszonka traw, kiszonka kukurydzy</t>
  </si>
  <si>
    <t>odpady z firmy przetwórsczej, żyto, kiszonka kukurydzy</t>
  </si>
  <si>
    <t>pulpa ziemniaczana, odpady z gorzelni, kiszonka kukurydziana</t>
  </si>
  <si>
    <t>słoma, kiszonka traw, kiszonka kukurydzy</t>
  </si>
  <si>
    <t xml:space="preserve">odpady z cebularni, obierki kukurydzy </t>
  </si>
  <si>
    <t>kiszonka trawy, kiszonka kukurydzy, trawy skupowane od rolników</t>
  </si>
  <si>
    <t>wysłodki buraczane, kukurydza, trawa</t>
  </si>
  <si>
    <t>kiszonka kukurydzy, gnojówka</t>
  </si>
  <si>
    <t>wysłodlki buraczane, wywar gorzelniany, kiszonka z lisci buraczanych, kiszonka traw, gnojowica swińska</t>
  </si>
  <si>
    <t xml:space="preserve">wysłodlki buraczane, kiszonka kukurydzy, gnojowica świńska </t>
  </si>
  <si>
    <t>kiszonka Kukurydziana, gnojowica</t>
  </si>
  <si>
    <t>kiszonka kukurydzy, gnojowica</t>
  </si>
  <si>
    <t>odpady poubojowe, kiszonka kukurydzy, gnojowica świńska</t>
  </si>
  <si>
    <t>odpady szklarniowe, kiszonka kukurydzy, gnojowica</t>
  </si>
  <si>
    <t>kiszonka kukurydziana, gnojowica świńska</t>
  </si>
  <si>
    <t>wytłoki owocowo warzywne, wywar pogorzelniany, kiszonka kukurydzy, gnojowica</t>
  </si>
  <si>
    <t>odpady ziemniaczane, kukurydza, gnojowica</t>
  </si>
  <si>
    <t>wywar pogorzelniany, masa zielona, kukurydza, gnojowica</t>
  </si>
  <si>
    <t>odpady porolne, kiszoki różne, gnojowica</t>
  </si>
  <si>
    <t xml:space="preserve">wysłodki buraczane, gnojowica świńska </t>
  </si>
  <si>
    <t>kiszonka z kukurydzy, gnojowica świńska</t>
  </si>
  <si>
    <t>serwatka, wysłodki, wywar pogorzelniany, kiszonki, kiszonka kukurydzy, gnojowica</t>
  </si>
  <si>
    <t>serwatka, gnojowica</t>
  </si>
  <si>
    <t>wysłodki, liscie buraków cukrowych, kiszonka z wysłodków, liści buraka, kiszonka trawy, gnojowica</t>
  </si>
  <si>
    <t>kiszonka wysłodków buraka, kiszonka trawy, gnojowica świńska</t>
  </si>
  <si>
    <t>wysłodki buraczane, wywar gorzelniany, gnojowica świńska</t>
  </si>
  <si>
    <t>serwatka, gliceryna spożywcza, kiszonka kukurydziana, gnojowica świńska</t>
  </si>
  <si>
    <t>roślinny olej odpadowy, kiszonka kukurydziana, gnojówka z pobliskich ferm, młóto browarnicze</t>
  </si>
  <si>
    <t>łupiny cebuli, żyto, kiszonka kukurydzy, pomiot kurzy</t>
  </si>
  <si>
    <t>wywar gorzelniany, gliceryna spożywcza, słoma, kisoznka kukurydzy, gnojowica, kurzeniec</t>
  </si>
  <si>
    <t>słoma zbóż, ścinki kukurydzy, gnojowica, obornik</t>
  </si>
  <si>
    <t>gnojowica świńska, obornik świński</t>
  </si>
  <si>
    <t>odpady poubojowe, kiszonki różne, gnojówka, gnojowica, obornik</t>
  </si>
  <si>
    <t>wywar pogorzelniany, sieczka kukurydziana, gnojowica, pomiot drobiowy, obornik</t>
  </si>
  <si>
    <t>wywar gorzelniany, odpady z hodowli zwierzat</t>
  </si>
  <si>
    <t>odpady żywnosciowe, odpady poubojowe, kiszonki, odpady komunalne, obornik</t>
  </si>
  <si>
    <t>serwatka, resztki poprodukcyjne, woda procesowa, wysłodki z jabłek, odpady z przetwórstwa owoców i warzyw, odpady poubojowe - tłuszcze, tresci żołądkowe, odpady porolne, kiszonki różne, kiszonka z kukurydzy, gnojowica świńska, obornik</t>
  </si>
  <si>
    <t>wysłodki buraczane, kiszonki roślin energetyzcnych, gnojowica, obornik</t>
  </si>
  <si>
    <t>odpady poubojowe, kiszonka kukurydziana, gnojowica, obornik</t>
  </si>
  <si>
    <t>odpady żywnościowe, odpady spożywcze, gliceryna spożywcza, kiszonki, gnojowica, obornik</t>
  </si>
  <si>
    <t>odpady porolne, odpady zbożowe, buraki cukrowe, kukurydza, gnojowica, obornik</t>
  </si>
  <si>
    <t>kiszonka kukurydzy, gnojowica, obornik</t>
  </si>
  <si>
    <t>kiszonka z buraka, kiszonka z topinamburu, kiszonka kukurydzy, kukurydza, gnojowica świńska i bydlęca, pomiot kurzy ściółkowy i bezściółkowy, obornik świński</t>
  </si>
  <si>
    <t>wywar gorzelniany, kiszonka kukurydzy, gnojowica, obornik</t>
  </si>
  <si>
    <t>wysłodki buraków, wywar pogorzelniany, odpady porolne, kiszonka kukurydziana, gnojówka, gnojowica, pomiot drobiowy, obornik</t>
  </si>
  <si>
    <t>odpady poubojowe, gnojowica, obornik</t>
  </si>
  <si>
    <t>serwatka, wywar gorzelniany, kiszonki, kiszonka kukurydziana, gnojówka, gnojowica, obornik</t>
  </si>
  <si>
    <t>tłuszcze flotacyjne , odpady z rzeźni, treści żołądkowe, jelita i inne ścinki, krew i odcieki, kiszonka kukurydzy, gnojówka bydlęca, gnojowica świńska, obornik bydlęcy, obornik świński - 11 313</t>
  </si>
  <si>
    <t>wytłoki cukrownicze, odpady spożywcze, kiszonka kukurydzy, sieczka kukurydziana, gnojowica, obornik</t>
  </si>
  <si>
    <t>resztki ze stołówek i restauracji, przeterminowane produkty żywnosciowe, odpady poubojowe, kiszonka kukurydzy, gnojowica, obornik</t>
  </si>
  <si>
    <t>chleb, serwatka, gnojowica bydlęca, gnojowica świńska, obornik króliczy</t>
  </si>
  <si>
    <t>kiszonka, gnojowica, obornik</t>
  </si>
  <si>
    <t>substraty z przemysłu rolno-spożywczego, odpady zwierzęce</t>
  </si>
  <si>
    <t>gnojowica, obornik</t>
  </si>
  <si>
    <t>gnojówka, gnojowica, obornik</t>
  </si>
  <si>
    <t>wywar gorzelniany, gliceryna spożywcza, resztki paszowe, zboże, kiszonka traw, kiszonka kukurydzy, trawy lucerny, gnojowica, obornik</t>
  </si>
  <si>
    <t xml:space="preserve">odpady z przewórstwa roślinnego, wywar gorzelniany, odpady biodegradowalne, kiszonka kukurydzy, gnojowica, obornik </t>
  </si>
  <si>
    <t>Bank wiedzy o krajowych biogazowniach rolniczych</t>
  </si>
  <si>
    <t xml:space="preserve">wraz z Bazą wiedzy akceptacji społecznej i uciazliwości biogazowni </t>
  </si>
  <si>
    <t xml:space="preserve">Protesty społeczne </t>
  </si>
  <si>
    <t>Inwestycja o planowanej pmocy 1 MW</t>
  </si>
  <si>
    <t>obornik kurzy, kiszonka kukurydzy, odpady z produkcji owocowo-warzywnej</t>
  </si>
  <si>
    <t>poplon, słoma zbóż, kiszonka kukurydzy, słoma kukurydzy, trawy łąkowe, gnojowica, obornik, wywar gorzelniany</t>
  </si>
  <si>
    <t>wywar gorzelniany,  kiszonka kukurydzy, obornik</t>
  </si>
  <si>
    <t>odpady cukrownicze, pomiot kurzy, obornik bydlęcy, kiszonki różne, gnojowica</t>
  </si>
  <si>
    <t>kiszonka kukurydziana, serwatka, wysłodki, słoma i siano</t>
  </si>
  <si>
    <t>odpady browarnicze, ścieki odpadowe z produkcji skrobi ziemniaczanej i  maltodekstryny</t>
  </si>
  <si>
    <t>gnojowica, masa zielona, ziarno</t>
  </si>
  <si>
    <t>osad pościekowy, trawy</t>
  </si>
  <si>
    <t>Podmioty zaangazowane w rozwój projektu (inwestorzy i deweloperzy)</t>
  </si>
  <si>
    <t xml:space="preserve">Eko-Innowacje, Energobiogaz, Energo 7 </t>
  </si>
  <si>
    <t>koszaliński</t>
  </si>
  <si>
    <t>Polanów</t>
  </si>
  <si>
    <t>Nacław</t>
  </si>
  <si>
    <t>strzeliński</t>
  </si>
  <si>
    <t>Strzelin</t>
  </si>
  <si>
    <t>Südzucker Polska S. A. Zakład Produkcyjny Cukrownia Strzelin</t>
  </si>
  <si>
    <t>Świdnica</t>
  </si>
  <si>
    <t>BIO-WAT Sp. z o.o.</t>
  </si>
  <si>
    <t>zamojski</t>
  </si>
  <si>
    <t>Adamów</t>
  </si>
  <si>
    <t>Szewnia Dolna</t>
  </si>
  <si>
    <t>nowosolski</t>
  </si>
  <si>
    <t>Otyń</t>
  </si>
  <si>
    <t>Niedoradz</t>
  </si>
  <si>
    <t>Kalsk</t>
  </si>
  <si>
    <t>Spółka Rolna Kalsk</t>
  </si>
  <si>
    <t>Kujanki</t>
  </si>
  <si>
    <t>Debrzno</t>
  </si>
  <si>
    <t>Uniechówek</t>
  </si>
  <si>
    <t>Sośnicowice</t>
  </si>
  <si>
    <t>Łany Wielkie</t>
  </si>
  <si>
    <t>BIO-BUT Sp z o.o.</t>
  </si>
  <si>
    <t>pszczyński</t>
  </si>
  <si>
    <t>Pszczyna</t>
  </si>
  <si>
    <t>Studzionka</t>
  </si>
  <si>
    <t>Gospodarstwo Rolne Babiana i Grzegorz Pojda</t>
  </si>
  <si>
    <t>Bobolice</t>
  </si>
  <si>
    <t>Świelino</t>
  </si>
  <si>
    <t>drawski</t>
  </si>
  <si>
    <t>Kalisz Pomorski</t>
  </si>
  <si>
    <t>Giżyno</t>
  </si>
  <si>
    <t>Eko-Pol Sp. z o.o., Gospodarstwo Rolne, Czesław Momot</t>
  </si>
  <si>
    <t>POL- LEAN Sp. z o.o., Biogaz Agri Sp. z o.o.</t>
  </si>
  <si>
    <t>kiszonka kukurydziana, gnojowica, gliceryna</t>
  </si>
  <si>
    <t>kiszonka kukurydziana, gnojowica, produkty i półprodukty roślinne używane w produkcji pasz, gliceryna</t>
  </si>
  <si>
    <t>kiszonki, gnojwowica swińska, odchody kurze, odpady zbożowe, odpady roslin okopowych, zielonki</t>
  </si>
  <si>
    <t>kiszonka kukurydzy, sorgo, gnojowica krów, obornik</t>
  </si>
  <si>
    <t>trawy, odpady zbożowe, odpady roślinne</t>
  </si>
  <si>
    <t>kiszonka kukurydziana, gnojowica, obornik, odpady poubojowe</t>
  </si>
  <si>
    <t>gnojowica, pomiot kurzy, wywar gorzelniany</t>
  </si>
  <si>
    <t>kiszonka kukurydziana, gnojowica, obornik, wywar pogorzelniany</t>
  </si>
  <si>
    <t>kiszokna traw, kiszonka kukurydzy, kiszonka żyta, surowce rośline, odpady porolne, wycierka ziemniaczana</t>
  </si>
  <si>
    <t>PRZEJDŹ DO LEGENDY</t>
  </si>
  <si>
    <t>FAZA ZAAWANSOWANIA INWESTYCJI</t>
  </si>
  <si>
    <t>AKCEPTACJA SPOŁECZNA</t>
  </si>
  <si>
    <t>STAN AKTUALIZACJI</t>
  </si>
  <si>
    <t xml:space="preserve">Baza wiedzy akceptacji społecznej i uciążliwości biogazowni </t>
  </si>
  <si>
    <t>PRZEJDŹ DO BANKU WIEDZY O KRAJOWYCH BIOGAZOWNIACH</t>
  </si>
  <si>
    <t>BAZA WIEDZY AKCEPTACJI SPOŁECZNEJ INWESTYCJI</t>
  </si>
  <si>
    <t xml:space="preserve">PRZEJDŻ DO WYKRESU AKCEPTACJI SPOŁECZNEJ </t>
  </si>
  <si>
    <t>NASTĘPNA STRONA</t>
  </si>
  <si>
    <t>Informacja zweryfikowana pozytywnie</t>
  </si>
  <si>
    <t>Informacja zweryfikowana negatywnie</t>
  </si>
  <si>
    <t>Brak danych</t>
  </si>
  <si>
    <t>Ostatnia wzmianka w 2013 r.</t>
  </si>
  <si>
    <t xml:space="preserve">Przyczyny protestów społecznych towarzyszących inwestycjom biogazowym w Polsce w latach 2012-2013 
</t>
  </si>
  <si>
    <t>POPRZEDNIA STRONA</t>
  </si>
  <si>
    <t>MOC ZAINSTALOWANA</t>
  </si>
  <si>
    <t>Główne substraty</t>
  </si>
  <si>
    <t>rok</t>
  </si>
  <si>
    <t xml:space="preserve">Data ostatniej wzmianki na temat inwestycji </t>
  </si>
  <si>
    <t>ok. połowa</t>
  </si>
  <si>
    <t xml:space="preserve">Brak informacji na temat mocy planowanej inwestycji </t>
  </si>
  <si>
    <t xml:space="preserve">Publikacja opracowana na podstawie monitoringu prasy i mediów elektronicznych </t>
  </si>
  <si>
    <t>Obawa przed odorami (nieszczelność zbiorników, składowanie masy pofermentacyjnej bez przykrycia, brak mycia samochodów po rozładunku substratów)</t>
  </si>
  <si>
    <t>Hałas urządzeń biogazowni i pojazdów</t>
  </si>
  <si>
    <t>Duże natężenie ruchu samochodów dostawczych - niszczenie dróg, lokalnych, bezpieczeństwo, spaliny, hałas</t>
  </si>
  <si>
    <t>Mieszkańcy są z załozenia przeiwni tego typu inwestycjom w najbliższym sąsiedztwie</t>
  </si>
  <si>
    <t xml:space="preserve">Negatywny wpływ na zdrowie mieszkańców, zagrożenie epidemiologiczne, obawa przed emisją szkodliwych substancji i skażeniem wody oraz gleby pod uprawy </t>
  </si>
  <si>
    <t xml:space="preserve">Zmiana walorów przyrodniczo krajobrazowych, ograniczenie szans rozwoju agroturystyki </t>
  </si>
  <si>
    <t>Nawozy naturalne</t>
  </si>
  <si>
    <t>Substraty  roslinne</t>
  </si>
  <si>
    <t xml:space="preserve">  gnojowica świńska</t>
  </si>
  <si>
    <t xml:space="preserve"> gnojowica świńska</t>
  </si>
  <si>
    <t xml:space="preserve"> gnojowica</t>
  </si>
  <si>
    <t xml:space="preserve"> gnojowica, obornik</t>
  </si>
  <si>
    <t>Inne odpady specyficzne przemysłu rolno spozywczego</t>
  </si>
  <si>
    <t>Odpady poubojowe</t>
  </si>
  <si>
    <t>serwatka, wywar gorzelniany</t>
  </si>
  <si>
    <t xml:space="preserve">gnojowica, obornik </t>
  </si>
  <si>
    <t xml:space="preserve"> trawy</t>
  </si>
  <si>
    <t>gnojówka</t>
  </si>
  <si>
    <t xml:space="preserve"> obierki kukurydzy </t>
  </si>
  <si>
    <t xml:space="preserve"> gnojowica bydlęca, gnojowica świńska, obornik króliczy</t>
  </si>
  <si>
    <t>kiszonka kukurydzy, sieczka kukurydziana,</t>
  </si>
  <si>
    <t xml:space="preserve"> </t>
  </si>
  <si>
    <t xml:space="preserve"> odpady z produkcji owocowo-warzywnej</t>
  </si>
  <si>
    <t>odpady z gorzelni</t>
  </si>
  <si>
    <t>gnojowica, pomiot drobiowy, obornik</t>
  </si>
  <si>
    <t xml:space="preserve">kiszonka wysłodków buraka, kiszonka trawy, </t>
  </si>
  <si>
    <t>wycierka ziemniaczana</t>
  </si>
  <si>
    <t>masa zielona, ziarno</t>
  </si>
  <si>
    <t>obornik</t>
  </si>
  <si>
    <t>łupiny cebuli</t>
  </si>
  <si>
    <t xml:space="preserve"> obornik</t>
  </si>
  <si>
    <t xml:space="preserve"> kiszonki</t>
  </si>
  <si>
    <t>opoczyński</t>
  </si>
  <si>
    <t>Opoczno</t>
  </si>
  <si>
    <t>Zakład Usługowo - Handlowy „Wojciechowski”</t>
  </si>
  <si>
    <t>odpady poubojowe, kiszonki z zielonek, kiszonka kukurydziana, obornik, pomiot drobiowy</t>
  </si>
  <si>
    <t>ciechanowski</t>
  </si>
  <si>
    <t>Glinojeck</t>
  </si>
  <si>
    <t>Zygmuntowo</t>
  </si>
  <si>
    <t>PFEIFER &amp; LANGEN GLINOJECK S.A.</t>
  </si>
  <si>
    <t>Wąpielsk</t>
  </si>
  <si>
    <t>Długie</t>
  </si>
  <si>
    <t>Wojciech Radoszewski</t>
  </si>
  <si>
    <t>odpady rolno spozywcze (ziemniaczane),gnojowica, kiszonka kukurydziana</t>
  </si>
  <si>
    <t>Koźmin Wielkopolski</t>
  </si>
  <si>
    <t>Borzęciczki</t>
  </si>
  <si>
    <t>MRÓZ S.A., Biogazowe Elektrownie Rolnicze Sp. z o.o.</t>
  </si>
  <si>
    <t>odpady poubojowe, kiszonka kukurydziana, gnojowica</t>
  </si>
  <si>
    <t>Bioelektrownia Sp. z o.o.</t>
  </si>
  <si>
    <t xml:space="preserve">wywar gorzelniany </t>
  </si>
  <si>
    <t>nidzicki</t>
  </si>
  <si>
    <t>Biała Piska</t>
  </si>
  <si>
    <t>iławski</t>
  </si>
  <si>
    <t>Barczewo</t>
  </si>
  <si>
    <t>Tuczepy</t>
  </si>
  <si>
    <t>Legenda wykorzystanych oznaczeń i symboli:</t>
  </si>
  <si>
    <t>Opracowanie: Instytut Energetyki Odnawialnej</t>
  </si>
  <si>
    <t>osad pościekowy</t>
  </si>
  <si>
    <t xml:space="preserve">odpady poubojowe </t>
  </si>
  <si>
    <t>chleb, serwatka</t>
  </si>
  <si>
    <t>odpady z cebularni</t>
  </si>
  <si>
    <t>odpady z firmy przetwórsczej</t>
  </si>
  <si>
    <t xml:space="preserve"> serwatka, wysłodki</t>
  </si>
  <si>
    <t xml:space="preserve">wytłoki cukrownicze, odpady spożywcze </t>
  </si>
  <si>
    <t>Inne</t>
  </si>
  <si>
    <t>odpady żywnosciowe</t>
  </si>
  <si>
    <t xml:space="preserve">kiszonki różne </t>
  </si>
  <si>
    <t>sieczka kukurydziana</t>
  </si>
  <si>
    <t>kiszonka kukurydzy, trawy</t>
  </si>
  <si>
    <t xml:space="preserve">kiszonka kukurydzy </t>
  </si>
  <si>
    <t>kiszonka kukurydzy, żyto</t>
  </si>
  <si>
    <t>kiszonka kukurydzy, kiszokna traw, kiszonka żyta,  surowce rośline, odpady porolne</t>
  </si>
  <si>
    <t xml:space="preserve">kiszonka kukurydzy, słoma i siano </t>
  </si>
  <si>
    <t>wytłoki z jabłek</t>
  </si>
  <si>
    <t>kiszonka kukurydzy, odpady z przewórstwa roślinnego</t>
  </si>
  <si>
    <t>kiszonka kukurydziana,  kiszonki inne</t>
  </si>
  <si>
    <t xml:space="preserve">odpady roślinne </t>
  </si>
  <si>
    <t>odpady porolne, odpady zbożowe, buraki cukrowe, kukurydza</t>
  </si>
  <si>
    <t xml:space="preserve">pomiot kurzy, obornik bydlęcy </t>
  </si>
  <si>
    <t>obornik kurzy</t>
  </si>
  <si>
    <t xml:space="preserve">Ograniczenie szans rozwoju agroturystyki </t>
  </si>
  <si>
    <t>Obawa przed emisją szkodliwych substancji i skażeniem wody oraz gleby pod uprawy</t>
  </si>
  <si>
    <t>Zagrożenie epidemiologiczne (szczury, insekty)</t>
  </si>
  <si>
    <t>Efekt "NIMBY"</t>
  </si>
  <si>
    <t>Wykorzystanie w procesie szczątków zwierzęcych</t>
  </si>
  <si>
    <t>Wprowadzenie</t>
  </si>
  <si>
    <t>Warszawa, listopad 2013</t>
  </si>
  <si>
    <t>WPROWADZENIE</t>
  </si>
  <si>
    <t xml:space="preserve">Opracowanie niniejsze, przygotowane przez Instytut Energetyki Odnawialnej w formie bazy danych w arkuszu excell,  stanowi zestawienie przedstawiajace aktualny stan realizacji biogazowni rolniczych w Polsce, obejmujące instalacje obecnie działajace, projektowane i realizowane, na temat których informacje pozyskano lub zaktualizowano w trakcie realizacji projektu tj. w 2012-2013 na podstawie monitoringu prasy. Baza została opracowana w ramach projektu "Biogazownia - przemyślany wybór", realizowanego we współpracy z Fundacją Instytut na rzecz Ekorozwoju na podstawie monitoringu doniesień medialnych, w tym głównie prasy lokalnej, bezposrednich informacji od inwestorów oraz z wykorzystaniem Bazy Danych Inwestycje Biogazowe, prowadzonej od 2008 r. przez Instytut Energetyki Odnawialnej. Stan aktualizacji informacji - listopad 2013.
Baza zawiera podstawową charakterystykę 212 planowanych, realizowanych oraz istniejących biogazowni, w tym także szczegółowe rozpoznanie przyczyn braku akceptacji społecznej dla 64 inwestycji, w przypadku których zidentyfikowano badź potwierdzono wystepowanie protestów społecznych występujące w fazie projektowania lub eksploatacji inwestycji.
</t>
  </si>
  <si>
    <t>Sfinansowano ze środków Narodowego Funduszu Ochrony Środowiska i Gospodarki Wodnej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</si>
</sst>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"/>
  </numFmts>
  <fonts count="11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6"/>
      <name val="Calibri"/>
      <family val="2"/>
    </font>
    <font>
      <u val="single"/>
      <sz val="6"/>
      <color indexed="12"/>
      <name val="Arial"/>
      <family val="2"/>
    </font>
    <font>
      <sz val="8"/>
      <name val="Calibri"/>
      <family val="2"/>
    </font>
    <font>
      <sz val="8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6"/>
      <name val="Calibri"/>
      <family val="2"/>
    </font>
    <font>
      <sz val="6"/>
      <color indexed="8"/>
      <name val="Calibri"/>
      <family val="2"/>
    </font>
    <font>
      <sz val="6"/>
      <name val="Arial"/>
      <family val="2"/>
    </font>
    <font>
      <u val="single"/>
      <sz val="10"/>
      <color indexed="12"/>
      <name val="Arial"/>
      <family val="2"/>
    </font>
    <font>
      <b/>
      <sz val="11"/>
      <name val="Calibri"/>
      <family val="2"/>
    </font>
    <font>
      <b/>
      <u val="single"/>
      <sz val="6"/>
      <name val="Arial"/>
      <family val="2"/>
    </font>
    <font>
      <b/>
      <sz val="6"/>
      <color indexed="8"/>
      <name val="Calibri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6"/>
      <color indexed="63"/>
      <name val="Calibri"/>
      <family val="2"/>
    </font>
    <font>
      <b/>
      <sz val="18"/>
      <color indexed="11"/>
      <name val="Calibri"/>
      <family val="2"/>
    </font>
    <font>
      <b/>
      <sz val="14"/>
      <color indexed="11"/>
      <name val="Calibri"/>
      <family val="2"/>
    </font>
    <font>
      <b/>
      <sz val="11"/>
      <color indexed="60"/>
      <name val="Calibri"/>
      <family val="2"/>
    </font>
    <font>
      <sz val="24"/>
      <name val="Calibri"/>
      <family val="2"/>
    </font>
    <font>
      <sz val="24"/>
      <color indexed="8"/>
      <name val="Calibri"/>
      <family val="2"/>
    </font>
    <font>
      <sz val="6"/>
      <color indexed="11"/>
      <name val="Calibri"/>
      <family val="2"/>
    </font>
    <font>
      <sz val="18"/>
      <color indexed="8"/>
      <name val="Calibri"/>
      <family val="2"/>
    </font>
    <font>
      <sz val="11"/>
      <name val="Arial"/>
      <family val="2"/>
    </font>
    <font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sz val="14"/>
      <name val="Calibri"/>
      <family val="2"/>
    </font>
    <font>
      <b/>
      <sz val="20"/>
      <color indexed="11"/>
      <name val="Calibri"/>
      <family val="2"/>
    </font>
    <font>
      <sz val="14"/>
      <color indexed="11"/>
      <name val="Calibri"/>
      <family val="2"/>
    </font>
    <font>
      <sz val="18"/>
      <color indexed="11"/>
      <name val="Calibri"/>
      <family val="2"/>
    </font>
    <font>
      <sz val="10"/>
      <color indexed="8"/>
      <name val="Calibri"/>
      <family val="2"/>
    </font>
    <font>
      <b/>
      <sz val="12"/>
      <color indexed="11"/>
      <name val="Calibri"/>
      <family val="2"/>
    </font>
    <font>
      <sz val="11"/>
      <color indexed="11"/>
      <name val="Calibri"/>
      <family val="2"/>
    </font>
    <font>
      <sz val="11"/>
      <color indexed="5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b/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  <font>
      <sz val="6"/>
      <color theme="1"/>
      <name val="Calibri"/>
      <family val="2"/>
    </font>
    <font>
      <b/>
      <sz val="14"/>
      <color theme="1"/>
      <name val="Calibri"/>
      <family val="2"/>
    </font>
    <font>
      <b/>
      <sz val="18"/>
      <color theme="6" tint="0.39998000860214233"/>
      <name val="Calibri"/>
      <family val="2"/>
    </font>
    <font>
      <sz val="18"/>
      <color theme="1"/>
      <name val="Calibri"/>
      <family val="2"/>
    </font>
    <font>
      <sz val="6"/>
      <color theme="6" tint="0.39998000860214233"/>
      <name val="Calibri"/>
      <family val="2"/>
    </font>
    <font>
      <b/>
      <sz val="14"/>
      <color theme="6" tint="0.39998000860214233"/>
      <name val="Calibri"/>
      <family val="2"/>
    </font>
    <font>
      <sz val="10"/>
      <color theme="1"/>
      <name val="Calibri"/>
      <family val="2"/>
    </font>
    <font>
      <b/>
      <sz val="6"/>
      <color theme="1"/>
      <name val="Calibri"/>
      <family val="2"/>
    </font>
    <font>
      <b/>
      <sz val="12"/>
      <color theme="6" tint="0.5999900102615356"/>
      <name val="Calibri"/>
      <family val="2"/>
    </font>
    <font>
      <b/>
      <sz val="12"/>
      <color theme="6" tint="0.39998000860214233"/>
      <name val="Calibri"/>
      <family val="2"/>
    </font>
    <font>
      <b/>
      <sz val="18"/>
      <color theme="6" tint="0.5999900102615356"/>
      <name val="Calibri"/>
      <family val="2"/>
    </font>
    <font>
      <sz val="11"/>
      <color theme="6" tint="0.5999900102615356"/>
      <name val="Calibri"/>
      <family val="2"/>
    </font>
    <font>
      <sz val="11"/>
      <color theme="6" tint="-0.24997000396251678"/>
      <name val="Calibri"/>
      <family val="2"/>
    </font>
    <font>
      <b/>
      <sz val="11"/>
      <color theme="9" tint="-0.4999699890613556"/>
      <name val="Calibri"/>
      <family val="2"/>
    </font>
    <font>
      <b/>
      <sz val="14"/>
      <color theme="6" tint="0.5999900102615356"/>
      <name val="Calibri"/>
      <family val="2"/>
    </font>
    <font>
      <sz val="14"/>
      <color theme="6" tint="0.5999900102615356"/>
      <name val="Calibri"/>
      <family val="2"/>
    </font>
    <font>
      <b/>
      <sz val="20"/>
      <color theme="6" tint="0.5999900102615356"/>
      <name val="Calibri"/>
      <family val="2"/>
    </font>
    <font>
      <sz val="18"/>
      <color theme="6" tint="0.5999900102615356"/>
      <name val="Calibri"/>
      <family val="2"/>
    </font>
  </fonts>
  <fills count="6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6" tint="-0.24993999302387238"/>
        <bgColor indexed="64"/>
      </patternFill>
    </fill>
    <fill>
      <patternFill patternType="solid">
        <fgColor theme="3" tint="0.599960029125213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04997999966144562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/>
      <top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thick">
        <color theme="6" tint="-0.24993999302387238"/>
      </left>
      <right/>
      <top style="thick">
        <color theme="6" tint="-0.24993999302387238"/>
      </top>
      <bottom/>
    </border>
    <border>
      <left/>
      <right/>
      <top style="thick">
        <color theme="6" tint="-0.24993999302387238"/>
      </top>
      <bottom/>
    </border>
    <border>
      <left/>
      <right style="thick">
        <color theme="6" tint="-0.24993999302387238"/>
      </right>
      <top style="thick">
        <color theme="6" tint="-0.24993999302387238"/>
      </top>
      <bottom/>
    </border>
    <border>
      <left style="thick">
        <color theme="6" tint="-0.24993999302387238"/>
      </left>
      <right/>
      <top/>
      <bottom/>
    </border>
    <border>
      <left/>
      <right style="thick">
        <color theme="6" tint="-0.24993999302387238"/>
      </right>
      <top/>
      <bottom/>
    </border>
    <border>
      <left style="thick">
        <color theme="6" tint="-0.24993999302387238"/>
      </left>
      <right/>
      <top/>
      <bottom style="thick">
        <color theme="6" tint="-0.24993999302387238"/>
      </bottom>
    </border>
    <border>
      <left/>
      <right/>
      <top/>
      <bottom style="thick">
        <color theme="6" tint="-0.24993999302387238"/>
      </bottom>
    </border>
    <border>
      <left/>
      <right style="thick">
        <color theme="6" tint="-0.24993999302387238"/>
      </right>
      <top/>
      <bottom style="thick">
        <color theme="6" tint="-0.24993999302387238"/>
      </bottom>
    </border>
    <border>
      <left style="medium"/>
      <right/>
      <top/>
      <bottom/>
    </border>
    <border>
      <left style="mediumDashed"/>
      <right style="thin"/>
      <top style="thin"/>
      <bottom style="thin"/>
    </border>
    <border>
      <left style="thin"/>
      <right style="mediumDashed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>
        <color theme="9" tint="-0.4999699890613556"/>
      </left>
      <right/>
      <top style="thin">
        <color theme="9" tint="-0.4999699890613556"/>
      </top>
      <bottom style="thick">
        <color theme="9" tint="-0.4999699890613556"/>
      </bottom>
    </border>
    <border>
      <left/>
      <right/>
      <top style="thin">
        <color theme="9" tint="-0.4999699890613556"/>
      </top>
      <bottom style="thick">
        <color theme="9" tint="-0.4999699890613556"/>
      </bottom>
    </border>
    <border>
      <left/>
      <right style="thick">
        <color theme="9" tint="-0.4999699890613556"/>
      </right>
      <top style="thin">
        <color theme="9" tint="-0.4999699890613556"/>
      </top>
      <bottom style="thick">
        <color theme="9" tint="-0.4999699890613556"/>
      </bottom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1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3" fillId="3" borderId="0" applyNumberFormat="0" applyBorder="0" applyAlignment="0" applyProtection="0"/>
    <xf numFmtId="0" fontId="0" fillId="4" borderId="0" applyNumberFormat="0" applyBorder="0" applyAlignment="0" applyProtection="0"/>
    <xf numFmtId="0" fontId="3" fillId="5" borderId="0" applyNumberFormat="0" applyBorder="0" applyAlignment="0" applyProtection="0"/>
    <xf numFmtId="0" fontId="0" fillId="6" borderId="0" applyNumberFormat="0" applyBorder="0" applyAlignment="0" applyProtection="0"/>
    <xf numFmtId="0" fontId="3" fillId="7" borderId="0" applyNumberFormat="0" applyBorder="0" applyAlignment="0" applyProtection="0"/>
    <xf numFmtId="0" fontId="0" fillId="8" borderId="0" applyNumberFormat="0" applyBorder="0" applyAlignment="0" applyProtection="0"/>
    <xf numFmtId="0" fontId="3" fillId="9" borderId="0" applyNumberFormat="0" applyBorder="0" applyAlignment="0" applyProtection="0"/>
    <xf numFmtId="0" fontId="0" fillId="10" borderId="0" applyNumberFormat="0" applyBorder="0" applyAlignment="0" applyProtection="0"/>
    <xf numFmtId="0" fontId="3" fillId="11" borderId="0" applyNumberFormat="0" applyBorder="0" applyAlignment="0" applyProtection="0"/>
    <xf numFmtId="0" fontId="0" fillId="12" borderId="0" applyNumberFormat="0" applyBorder="0" applyAlignment="0" applyProtection="0"/>
    <xf numFmtId="0" fontId="3" fillId="13" borderId="0" applyNumberFormat="0" applyBorder="0" applyAlignment="0" applyProtection="0"/>
    <xf numFmtId="0" fontId="0" fillId="14" borderId="0" applyNumberFormat="0" applyBorder="0" applyAlignment="0" applyProtection="0"/>
    <xf numFmtId="0" fontId="3" fillId="15" borderId="0" applyNumberFormat="0" applyBorder="0" applyAlignment="0" applyProtection="0"/>
    <xf numFmtId="0" fontId="0" fillId="16" borderId="0" applyNumberFormat="0" applyBorder="0" applyAlignment="0" applyProtection="0"/>
    <xf numFmtId="0" fontId="3" fillId="17" borderId="0" applyNumberFormat="0" applyBorder="0" applyAlignment="0" applyProtection="0"/>
    <xf numFmtId="0" fontId="0" fillId="18" borderId="0" applyNumberFormat="0" applyBorder="0" applyAlignment="0" applyProtection="0"/>
    <xf numFmtId="0" fontId="3" fillId="19" borderId="0" applyNumberFormat="0" applyBorder="0" applyAlignment="0" applyProtection="0"/>
    <xf numFmtId="0" fontId="0" fillId="20" borderId="0" applyNumberFormat="0" applyBorder="0" applyAlignment="0" applyProtection="0"/>
    <xf numFmtId="0" fontId="3" fillId="9" borderId="0" applyNumberFormat="0" applyBorder="0" applyAlignment="0" applyProtection="0"/>
    <xf numFmtId="0" fontId="0" fillId="21" borderId="0" applyNumberFormat="0" applyBorder="0" applyAlignment="0" applyProtection="0"/>
    <xf numFmtId="0" fontId="3" fillId="15" borderId="0" applyNumberFormat="0" applyBorder="0" applyAlignment="0" applyProtection="0"/>
    <xf numFmtId="0" fontId="0" fillId="22" borderId="0" applyNumberFormat="0" applyBorder="0" applyAlignment="0" applyProtection="0"/>
    <xf numFmtId="0" fontId="3" fillId="23" borderId="0" applyNumberFormat="0" applyBorder="0" applyAlignment="0" applyProtection="0"/>
    <xf numFmtId="0" fontId="73" fillId="24" borderId="0" applyNumberFormat="0" applyBorder="0" applyAlignment="0" applyProtection="0"/>
    <xf numFmtId="0" fontId="4" fillId="25" borderId="0" applyNumberFormat="0" applyBorder="0" applyAlignment="0" applyProtection="0"/>
    <xf numFmtId="0" fontId="73" fillId="26" borderId="0" applyNumberFormat="0" applyBorder="0" applyAlignment="0" applyProtection="0"/>
    <xf numFmtId="0" fontId="4" fillId="17" borderId="0" applyNumberFormat="0" applyBorder="0" applyAlignment="0" applyProtection="0"/>
    <xf numFmtId="0" fontId="73" fillId="27" borderId="0" applyNumberFormat="0" applyBorder="0" applyAlignment="0" applyProtection="0"/>
    <xf numFmtId="0" fontId="4" fillId="19" borderId="0" applyNumberFormat="0" applyBorder="0" applyAlignment="0" applyProtection="0"/>
    <xf numFmtId="0" fontId="73" fillId="28" borderId="0" applyNumberFormat="0" applyBorder="0" applyAlignment="0" applyProtection="0"/>
    <xf numFmtId="0" fontId="4" fillId="29" borderId="0" applyNumberFormat="0" applyBorder="0" applyAlignment="0" applyProtection="0"/>
    <xf numFmtId="0" fontId="73" fillId="30" borderId="0" applyNumberFormat="0" applyBorder="0" applyAlignment="0" applyProtection="0"/>
    <xf numFmtId="0" fontId="4" fillId="31" borderId="0" applyNumberFormat="0" applyBorder="0" applyAlignment="0" applyProtection="0"/>
    <xf numFmtId="0" fontId="73" fillId="32" borderId="0" applyNumberFormat="0" applyBorder="0" applyAlignment="0" applyProtection="0"/>
    <xf numFmtId="0" fontId="4" fillId="33" borderId="0" applyNumberFormat="0" applyBorder="0" applyAlignment="0" applyProtection="0"/>
    <xf numFmtId="0" fontId="73" fillId="34" borderId="0" applyNumberFormat="0" applyBorder="0" applyAlignment="0" applyProtection="0"/>
    <xf numFmtId="0" fontId="4" fillId="35" borderId="0" applyNumberFormat="0" applyBorder="0" applyAlignment="0" applyProtection="0"/>
    <xf numFmtId="0" fontId="73" fillId="36" borderId="0" applyNumberFormat="0" applyBorder="0" applyAlignment="0" applyProtection="0"/>
    <xf numFmtId="0" fontId="4" fillId="37" borderId="0" applyNumberFormat="0" applyBorder="0" applyAlignment="0" applyProtection="0"/>
    <xf numFmtId="0" fontId="73" fillId="38" borderId="0" applyNumberFormat="0" applyBorder="0" applyAlignment="0" applyProtection="0"/>
    <xf numFmtId="0" fontId="4" fillId="39" borderId="0" applyNumberFormat="0" applyBorder="0" applyAlignment="0" applyProtection="0"/>
    <xf numFmtId="0" fontId="73" fillId="40" borderId="0" applyNumberFormat="0" applyBorder="0" applyAlignment="0" applyProtection="0"/>
    <xf numFmtId="0" fontId="4" fillId="29" borderId="0" applyNumberFormat="0" applyBorder="0" applyAlignment="0" applyProtection="0"/>
    <xf numFmtId="0" fontId="73" fillId="41" borderId="0" applyNumberFormat="0" applyBorder="0" applyAlignment="0" applyProtection="0"/>
    <xf numFmtId="0" fontId="4" fillId="31" borderId="0" applyNumberFormat="0" applyBorder="0" applyAlignment="0" applyProtection="0"/>
    <xf numFmtId="0" fontId="73" fillId="42" borderId="0" applyNumberFormat="0" applyBorder="0" applyAlignment="0" applyProtection="0"/>
    <xf numFmtId="0" fontId="4" fillId="43" borderId="0" applyNumberFormat="0" applyBorder="0" applyAlignment="0" applyProtection="0"/>
    <xf numFmtId="0" fontId="74" fillId="44" borderId="1" applyNumberFormat="0" applyAlignment="0" applyProtection="0"/>
    <xf numFmtId="0" fontId="5" fillId="13" borderId="2" applyNumberFormat="0" applyAlignment="0" applyProtection="0"/>
    <xf numFmtId="0" fontId="75" fillId="45" borderId="3" applyNumberFormat="0" applyAlignment="0" applyProtection="0"/>
    <xf numFmtId="0" fontId="6" fillId="46" borderId="4" applyNumberFormat="0" applyAlignment="0" applyProtection="0"/>
    <xf numFmtId="0" fontId="76" fillId="47" borderId="0" applyNumberFormat="0" applyBorder="0" applyAlignment="0" applyProtection="0"/>
    <xf numFmtId="0" fontId="7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78" fillId="0" borderId="5" applyNumberFormat="0" applyFill="0" applyAlignment="0" applyProtection="0"/>
    <xf numFmtId="0" fontId="8" fillId="0" borderId="6" applyNumberFormat="0" applyFill="0" applyAlignment="0" applyProtection="0"/>
    <xf numFmtId="0" fontId="79" fillId="48" borderId="7" applyNumberFormat="0" applyAlignment="0" applyProtection="0"/>
    <xf numFmtId="0" fontId="9" fillId="49" borderId="8" applyNumberFormat="0" applyAlignment="0" applyProtection="0"/>
    <xf numFmtId="0" fontId="80" fillId="0" borderId="9" applyNumberFormat="0" applyFill="0" applyAlignment="0" applyProtection="0"/>
    <xf numFmtId="0" fontId="10" fillId="0" borderId="10" applyNumberFormat="0" applyFill="0" applyAlignment="0" applyProtection="0"/>
    <xf numFmtId="0" fontId="81" fillId="0" borderId="11" applyNumberFormat="0" applyFill="0" applyAlignment="0" applyProtection="0"/>
    <xf numFmtId="0" fontId="11" fillId="0" borderId="12" applyNumberFormat="0" applyFill="0" applyAlignment="0" applyProtection="0"/>
    <xf numFmtId="0" fontId="82" fillId="0" borderId="13" applyNumberFormat="0" applyFill="0" applyAlignment="0" applyProtection="0"/>
    <xf numFmtId="0" fontId="12" fillId="0" borderId="14" applyNumberFormat="0" applyFill="0" applyAlignment="0" applyProtection="0"/>
    <xf numFmtId="0" fontId="8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3" fillId="50" borderId="0" applyNumberFormat="0" applyBorder="0" applyAlignment="0" applyProtection="0"/>
    <xf numFmtId="0" fontId="13" fillId="5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84" fillId="45" borderId="1" applyNumberFormat="0" applyAlignment="0" applyProtection="0"/>
    <xf numFmtId="0" fontId="14" fillId="46" borderId="2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5" fillId="0" borderId="15" applyNumberFormat="0" applyFill="0" applyAlignment="0" applyProtection="0"/>
    <xf numFmtId="0" fontId="15" fillId="0" borderId="16" applyNumberFormat="0" applyFill="0" applyAlignment="0" applyProtection="0"/>
    <xf numFmtId="0" fontId="8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3" fillId="53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9" fillId="54" borderId="0" applyNumberFormat="0" applyBorder="0" applyAlignment="0" applyProtection="0"/>
    <xf numFmtId="0" fontId="19" fillId="5" borderId="0" applyNumberFormat="0" applyBorder="0" applyAlignment="0" applyProtection="0"/>
  </cellStyleXfs>
  <cellXfs count="570">
    <xf numFmtId="0" fontId="0" fillId="0" borderId="0" xfId="0" applyFont="1" applyAlignment="1">
      <alignment/>
    </xf>
    <xf numFmtId="0" fontId="0" fillId="38" borderId="19" xfId="0" applyFont="1" applyFill="1" applyBorder="1" applyAlignment="1">
      <alignment horizontal="center" vertical="center"/>
    </xf>
    <xf numFmtId="0" fontId="25" fillId="18" borderId="20" xfId="0" applyFont="1" applyFill="1" applyBorder="1" applyAlignment="1">
      <alignment horizontal="center" vertical="center" wrapText="1"/>
    </xf>
    <xf numFmtId="0" fontId="25" fillId="51" borderId="21" xfId="0" applyFont="1" applyFill="1" applyBorder="1" applyAlignment="1">
      <alignment horizontal="center" vertical="center" wrapText="1"/>
    </xf>
    <xf numFmtId="0" fontId="25" fillId="18" borderId="22" xfId="0" applyFont="1" applyFill="1" applyBorder="1" applyAlignment="1">
      <alignment horizontal="center" vertical="center" wrapText="1"/>
    </xf>
    <xf numFmtId="164" fontId="25" fillId="0" borderId="19" xfId="0" applyNumberFormat="1" applyFont="1" applyFill="1" applyBorder="1" applyAlignment="1">
      <alignment horizontal="left" vertical="center" wrapText="1"/>
    </xf>
    <xf numFmtId="0" fontId="25" fillId="51" borderId="19" xfId="0" applyFont="1" applyFill="1" applyBorder="1" applyAlignment="1">
      <alignment horizontal="center" vertical="center" wrapText="1"/>
    </xf>
    <xf numFmtId="0" fontId="25" fillId="27" borderId="22" xfId="0" applyFont="1" applyFill="1" applyBorder="1" applyAlignment="1">
      <alignment horizontal="center" vertical="center" wrapText="1"/>
    </xf>
    <xf numFmtId="1" fontId="25" fillId="52" borderId="19" xfId="0" applyNumberFormat="1" applyFont="1" applyFill="1" applyBorder="1" applyAlignment="1">
      <alignment horizontal="center" vertical="center" wrapText="1"/>
    </xf>
    <xf numFmtId="0" fontId="25" fillId="55" borderId="22" xfId="0" applyFont="1" applyFill="1" applyBorder="1" applyAlignment="1">
      <alignment horizontal="center" vertical="center" wrapText="1"/>
    </xf>
    <xf numFmtId="164" fontId="25" fillId="56" borderId="19" xfId="0" applyNumberFormat="1" applyFont="1" applyFill="1" applyBorder="1" applyAlignment="1">
      <alignment horizontal="left" vertical="center" wrapText="1"/>
    </xf>
    <xf numFmtId="1" fontId="25" fillId="51" borderId="19" xfId="0" applyNumberFormat="1" applyFont="1" applyFill="1" applyBorder="1" applyAlignment="1">
      <alignment horizontal="center" vertical="center" wrapText="1"/>
    </xf>
    <xf numFmtId="1" fontId="25" fillId="52" borderId="19" xfId="0" applyNumberFormat="1" applyFont="1" applyFill="1" applyBorder="1" applyAlignment="1">
      <alignment horizontal="center" vertical="center" wrapText="1"/>
    </xf>
    <xf numFmtId="1" fontId="25" fillId="51" borderId="19" xfId="0" applyNumberFormat="1" applyFont="1" applyFill="1" applyBorder="1" applyAlignment="1">
      <alignment horizontal="center" vertical="center" wrapText="1"/>
    </xf>
    <xf numFmtId="0" fontId="25" fillId="51" borderId="19" xfId="0" applyFont="1" applyFill="1" applyBorder="1" applyAlignment="1">
      <alignment horizontal="center" vertical="center" wrapText="1"/>
    </xf>
    <xf numFmtId="0" fontId="0" fillId="18" borderId="22" xfId="0" applyFont="1" applyFill="1" applyBorder="1" applyAlignment="1">
      <alignment horizontal="center" vertical="center" wrapText="1"/>
    </xf>
    <xf numFmtId="0" fontId="25" fillId="52" borderId="19" xfId="0" applyFont="1" applyFill="1" applyBorder="1" applyAlignment="1">
      <alignment horizontal="center" vertical="center" wrapText="1"/>
    </xf>
    <xf numFmtId="164" fontId="25" fillId="0" borderId="19" xfId="89" applyNumberFormat="1" applyFont="1" applyFill="1" applyBorder="1" applyAlignment="1">
      <alignment horizontal="left" vertical="center" wrapText="1"/>
      <protection/>
    </xf>
    <xf numFmtId="0" fontId="25" fillId="0" borderId="19" xfId="89" applyFont="1" applyFill="1" applyBorder="1" applyAlignment="1">
      <alignment horizontal="left" vertical="center" wrapText="1"/>
      <protection/>
    </xf>
    <xf numFmtId="0" fontId="45" fillId="18" borderId="22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wrapText="1"/>
    </xf>
    <xf numFmtId="0" fontId="25" fillId="0" borderId="19" xfId="0" applyFont="1" applyFill="1" applyBorder="1" applyAlignment="1">
      <alignment vertical="center" wrapText="1"/>
    </xf>
    <xf numFmtId="0" fontId="25" fillId="0" borderId="19" xfId="89" applyFont="1" applyFill="1" applyBorder="1" applyAlignment="1">
      <alignment vertical="center" wrapText="1"/>
      <protection/>
    </xf>
    <xf numFmtId="164" fontId="25" fillId="0" borderId="21" xfId="0" applyNumberFormat="1" applyFont="1" applyFill="1" applyBorder="1" applyAlignment="1">
      <alignment horizontal="center" vertical="center" wrapText="1"/>
    </xf>
    <xf numFmtId="0" fontId="25" fillId="0" borderId="23" xfId="89" applyFont="1" applyFill="1" applyBorder="1" applyAlignment="1">
      <alignment horizontal="center" vertical="center" wrapText="1"/>
      <protection/>
    </xf>
    <xf numFmtId="0" fontId="1" fillId="38" borderId="24" xfId="0" applyFont="1" applyFill="1" applyBorder="1" applyAlignment="1">
      <alignment horizontal="center" vertical="center"/>
    </xf>
    <xf numFmtId="0" fontId="1" fillId="57" borderId="23" xfId="0" applyFont="1" applyFill="1" applyBorder="1" applyAlignment="1">
      <alignment horizontal="center" vertical="center"/>
    </xf>
    <xf numFmtId="0" fontId="1" fillId="38" borderId="23" xfId="0" applyFont="1" applyFill="1" applyBorder="1" applyAlignment="1">
      <alignment horizontal="center" vertical="center"/>
    </xf>
    <xf numFmtId="0" fontId="0" fillId="57" borderId="23" xfId="0" applyFont="1" applyFill="1" applyBorder="1" applyAlignment="1">
      <alignment horizontal="center" vertical="center"/>
    </xf>
    <xf numFmtId="0" fontId="0" fillId="57" borderId="25" xfId="0" applyFont="1" applyFill="1" applyBorder="1" applyAlignment="1">
      <alignment horizontal="center" vertical="center"/>
    </xf>
    <xf numFmtId="0" fontId="0" fillId="57" borderId="26" xfId="0" applyFont="1" applyFill="1" applyBorder="1" applyAlignment="1">
      <alignment horizontal="center" vertical="center"/>
    </xf>
    <xf numFmtId="0" fontId="0" fillId="38" borderId="27" xfId="0" applyFont="1" applyFill="1" applyBorder="1" applyAlignment="1">
      <alignment horizontal="center" vertical="center"/>
    </xf>
    <xf numFmtId="0" fontId="0" fillId="57" borderId="28" xfId="0" applyFont="1" applyFill="1" applyBorder="1" applyAlignment="1">
      <alignment horizontal="center" vertical="center"/>
    </xf>
    <xf numFmtId="0" fontId="0" fillId="57" borderId="27" xfId="0" applyFont="1" applyFill="1" applyBorder="1" applyAlignment="1">
      <alignment horizontal="center" vertical="center"/>
    </xf>
    <xf numFmtId="0" fontId="0" fillId="57" borderId="21" xfId="0" applyFont="1" applyFill="1" applyBorder="1" applyAlignment="1">
      <alignment horizontal="center" vertical="center"/>
    </xf>
    <xf numFmtId="0" fontId="0" fillId="57" borderId="29" xfId="0" applyFont="1" applyFill="1" applyBorder="1" applyAlignment="1">
      <alignment horizontal="center" vertical="center"/>
    </xf>
    <xf numFmtId="164" fontId="25" fillId="0" borderId="19" xfId="0" applyNumberFormat="1" applyFont="1" applyFill="1" applyBorder="1" applyAlignment="1">
      <alignment horizontal="center" vertical="center" wrapText="1"/>
    </xf>
    <xf numFmtId="0" fontId="25" fillId="0" borderId="19" xfId="89" applyFont="1" applyFill="1" applyBorder="1" applyAlignment="1">
      <alignment horizontal="center" vertical="center" wrapText="1"/>
      <protection/>
    </xf>
    <xf numFmtId="0" fontId="25" fillId="0" borderId="30" xfId="89" applyFont="1" applyFill="1" applyBorder="1" applyAlignment="1">
      <alignment horizontal="center" vertical="center" wrapText="1"/>
      <protection/>
    </xf>
    <xf numFmtId="0" fontId="1" fillId="38" borderId="31" xfId="0" applyFont="1" applyFill="1" applyBorder="1" applyAlignment="1">
      <alignment horizontal="center" vertical="center"/>
    </xf>
    <xf numFmtId="0" fontId="1" fillId="57" borderId="19" xfId="0" applyFont="1" applyFill="1" applyBorder="1" applyAlignment="1">
      <alignment horizontal="center" vertical="center"/>
    </xf>
    <xf numFmtId="0" fontId="1" fillId="38" borderId="19" xfId="0" applyFont="1" applyFill="1" applyBorder="1" applyAlignment="1">
      <alignment horizontal="center" vertical="center"/>
    </xf>
    <xf numFmtId="0" fontId="1" fillId="57" borderId="32" xfId="0" applyFont="1" applyFill="1" applyBorder="1" applyAlignment="1">
      <alignment horizontal="center" vertical="center"/>
    </xf>
    <xf numFmtId="0" fontId="0" fillId="57" borderId="31" xfId="0" applyFont="1" applyFill="1" applyBorder="1" applyAlignment="1">
      <alignment horizontal="center" vertical="center"/>
    </xf>
    <xf numFmtId="0" fontId="0" fillId="57" borderId="19" xfId="0" applyFont="1" applyFill="1" applyBorder="1" applyAlignment="1">
      <alignment horizontal="center" vertical="center"/>
    </xf>
    <xf numFmtId="0" fontId="0" fillId="38" borderId="30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38" borderId="31" xfId="0" applyFont="1" applyFill="1" applyBorder="1" applyAlignment="1">
      <alignment horizontal="center" vertical="center"/>
    </xf>
    <xf numFmtId="0" fontId="0" fillId="57" borderId="30" xfId="0" applyFont="1" applyFill="1" applyBorder="1" applyAlignment="1">
      <alignment horizontal="center" vertical="center"/>
    </xf>
    <xf numFmtId="0" fontId="0" fillId="57" borderId="33" xfId="0" applyFont="1" applyFill="1" applyBorder="1" applyAlignment="1">
      <alignment horizontal="center" vertical="center"/>
    </xf>
    <xf numFmtId="0" fontId="0" fillId="57" borderId="32" xfId="0" applyFont="1" applyFill="1" applyBorder="1" applyAlignment="1">
      <alignment horizontal="center" vertical="center"/>
    </xf>
    <xf numFmtId="0" fontId="25" fillId="38" borderId="31" xfId="0" applyFont="1" applyFill="1" applyBorder="1" applyAlignment="1">
      <alignment horizontal="center" vertical="center"/>
    </xf>
    <xf numFmtId="0" fontId="25" fillId="38" borderId="19" xfId="0" applyFont="1" applyFill="1" applyBorder="1" applyAlignment="1">
      <alignment horizontal="center" vertical="center"/>
    </xf>
    <xf numFmtId="0" fontId="25" fillId="57" borderId="19" xfId="0" applyFont="1" applyFill="1" applyBorder="1" applyAlignment="1">
      <alignment horizontal="center" vertical="center"/>
    </xf>
    <xf numFmtId="0" fontId="25" fillId="38" borderId="32" xfId="0" applyFont="1" applyFill="1" applyBorder="1" applyAlignment="1">
      <alignment horizontal="center" vertical="center"/>
    </xf>
    <xf numFmtId="0" fontId="25" fillId="57" borderId="19" xfId="0" applyFont="1" applyFill="1" applyBorder="1" applyAlignment="1">
      <alignment horizontal="center" vertical="center"/>
    </xf>
    <xf numFmtId="0" fontId="25" fillId="57" borderId="30" xfId="0" applyFont="1" applyFill="1" applyBorder="1" applyAlignment="1">
      <alignment horizontal="center" vertical="center"/>
    </xf>
    <xf numFmtId="0" fontId="25" fillId="58" borderId="19" xfId="0" applyFont="1" applyFill="1" applyBorder="1" applyAlignment="1">
      <alignment horizontal="center" vertical="center" wrapText="1"/>
    </xf>
    <xf numFmtId="0" fontId="25" fillId="57" borderId="31" xfId="0" applyFont="1" applyFill="1" applyBorder="1" applyAlignment="1">
      <alignment horizontal="center" vertical="center"/>
    </xf>
    <xf numFmtId="0" fontId="25" fillId="38" borderId="30" xfId="0" applyFont="1" applyFill="1" applyBorder="1" applyAlignment="1">
      <alignment horizontal="center" vertical="center"/>
    </xf>
    <xf numFmtId="0" fontId="25" fillId="57" borderId="33" xfId="0" applyFont="1" applyFill="1" applyBorder="1" applyAlignment="1">
      <alignment horizontal="center" vertical="center"/>
    </xf>
    <xf numFmtId="0" fontId="25" fillId="57" borderId="32" xfId="0" applyFont="1" applyFill="1" applyBorder="1" applyAlignment="1">
      <alignment horizontal="center" vertical="center"/>
    </xf>
    <xf numFmtId="0" fontId="25" fillId="57" borderId="30" xfId="0" applyFont="1" applyFill="1" applyBorder="1" applyAlignment="1">
      <alignment horizontal="center" vertical="center"/>
    </xf>
    <xf numFmtId="0" fontId="25" fillId="0" borderId="31" xfId="0" applyFont="1" applyBorder="1" applyAlignment="1">
      <alignment horizontal="center" vertical="center" wrapText="1"/>
    </xf>
    <xf numFmtId="0" fontId="25" fillId="38" borderId="31" xfId="0" applyFont="1" applyFill="1" applyBorder="1" applyAlignment="1">
      <alignment horizontal="center" vertical="center"/>
    </xf>
    <xf numFmtId="0" fontId="25" fillId="38" borderId="19" xfId="0" applyFont="1" applyFill="1" applyBorder="1" applyAlignment="1">
      <alignment horizontal="center" vertical="center"/>
    </xf>
    <xf numFmtId="164" fontId="25" fillId="56" borderId="19" xfId="0" applyNumberFormat="1" applyFont="1" applyFill="1" applyBorder="1" applyAlignment="1">
      <alignment horizontal="center" vertical="center" wrapText="1"/>
    </xf>
    <xf numFmtId="0" fontId="1" fillId="57" borderId="31" xfId="0" applyFont="1" applyFill="1" applyBorder="1" applyAlignment="1">
      <alignment horizontal="center" vertical="center"/>
    </xf>
    <xf numFmtId="0" fontId="1" fillId="57" borderId="30" xfId="0" applyFont="1" applyFill="1" applyBorder="1" applyAlignment="1">
      <alignment horizontal="center" vertical="center"/>
    </xf>
    <xf numFmtId="0" fontId="0" fillId="58" borderId="31" xfId="0" applyFont="1" applyFill="1" applyBorder="1" applyAlignment="1">
      <alignment horizontal="center" vertical="center" wrapText="1"/>
    </xf>
    <xf numFmtId="0" fontId="0" fillId="58" borderId="19" xfId="0" applyFont="1" applyFill="1" applyBorder="1" applyAlignment="1">
      <alignment horizontal="center" vertical="center" wrapText="1"/>
    </xf>
    <xf numFmtId="0" fontId="1" fillId="38" borderId="30" xfId="0" applyFont="1" applyFill="1" applyBorder="1" applyAlignment="1">
      <alignment horizontal="center" vertical="center"/>
    </xf>
    <xf numFmtId="0" fontId="0" fillId="38" borderId="33" xfId="0" applyFont="1" applyFill="1" applyBorder="1" applyAlignment="1">
      <alignment horizontal="center" vertical="center"/>
    </xf>
    <xf numFmtId="0" fontId="0" fillId="38" borderId="32" xfId="0" applyFont="1" applyFill="1" applyBorder="1" applyAlignment="1">
      <alignment horizontal="center" vertical="center"/>
    </xf>
    <xf numFmtId="0" fontId="1" fillId="38" borderId="32" xfId="0" applyFont="1" applyFill="1" applyBorder="1" applyAlignment="1">
      <alignment horizontal="center" vertical="center"/>
    </xf>
    <xf numFmtId="0" fontId="25" fillId="58" borderId="19" xfId="0" applyFont="1" applyFill="1" applyBorder="1" applyAlignment="1">
      <alignment horizontal="center" vertical="center" wrapText="1"/>
    </xf>
    <xf numFmtId="0" fontId="25" fillId="57" borderId="32" xfId="0" applyFont="1" applyFill="1" applyBorder="1" applyAlignment="1">
      <alignment horizontal="center" vertical="center"/>
    </xf>
    <xf numFmtId="0" fontId="25" fillId="57" borderId="31" xfId="0" applyFont="1" applyFill="1" applyBorder="1" applyAlignment="1">
      <alignment horizontal="center" vertical="center"/>
    </xf>
    <xf numFmtId="0" fontId="25" fillId="0" borderId="19" xfId="0" applyFont="1" applyBorder="1" applyAlignment="1">
      <alignment horizontal="center" vertical="center" wrapText="1"/>
    </xf>
    <xf numFmtId="0" fontId="1" fillId="58" borderId="31" xfId="0" applyFont="1" applyFill="1" applyBorder="1" applyAlignment="1">
      <alignment horizontal="center" vertical="center" wrapText="1"/>
    </xf>
    <xf numFmtId="0" fontId="1" fillId="57" borderId="33" xfId="0" applyFont="1" applyFill="1" applyBorder="1" applyAlignment="1">
      <alignment horizontal="center" vertical="center"/>
    </xf>
    <xf numFmtId="0" fontId="0" fillId="24" borderId="31" xfId="0" applyFont="1" applyFill="1" applyBorder="1" applyAlignment="1">
      <alignment horizontal="center" vertical="center"/>
    </xf>
    <xf numFmtId="0" fontId="1" fillId="38" borderId="31" xfId="0" applyFont="1" applyFill="1" applyBorder="1" applyAlignment="1">
      <alignment horizontal="center" vertical="center" wrapText="1"/>
    </xf>
    <xf numFmtId="0" fontId="1" fillId="57" borderId="19" xfId="0" applyFont="1" applyFill="1" applyBorder="1" applyAlignment="1">
      <alignment horizontal="center" vertical="center" wrapText="1"/>
    </xf>
    <xf numFmtId="0" fontId="1" fillId="38" borderId="19" xfId="0" applyFont="1" applyFill="1" applyBorder="1" applyAlignment="1">
      <alignment horizontal="center" vertical="center" wrapText="1"/>
    </xf>
    <xf numFmtId="0" fontId="0" fillId="57" borderId="19" xfId="0" applyFont="1" applyFill="1" applyBorder="1" applyAlignment="1">
      <alignment horizontal="center" vertical="center" wrapText="1"/>
    </xf>
    <xf numFmtId="0" fontId="0" fillId="57" borderId="32" xfId="0" applyFont="1" applyFill="1" applyBorder="1" applyAlignment="1">
      <alignment horizontal="center" vertical="center" wrapText="1"/>
    </xf>
    <xf numFmtId="0" fontId="0" fillId="57" borderId="31" xfId="0" applyFont="1" applyFill="1" applyBorder="1" applyAlignment="1">
      <alignment horizontal="center" vertical="center" wrapText="1"/>
    </xf>
    <xf numFmtId="0" fontId="0" fillId="57" borderId="30" xfId="0" applyFont="1" applyFill="1" applyBorder="1" applyAlignment="1">
      <alignment horizontal="center" vertical="center" wrapText="1"/>
    </xf>
    <xf numFmtId="0" fontId="0" fillId="57" borderId="34" xfId="0" applyFont="1" applyFill="1" applyBorder="1" applyAlignment="1">
      <alignment horizontal="center" vertical="center"/>
    </xf>
    <xf numFmtId="0" fontId="1" fillId="57" borderId="32" xfId="0" applyFont="1" applyFill="1" applyBorder="1" applyAlignment="1">
      <alignment horizontal="center" vertical="center" wrapText="1"/>
    </xf>
    <xf numFmtId="0" fontId="1" fillId="57" borderId="30" xfId="0" applyFont="1" applyFill="1" applyBorder="1" applyAlignment="1">
      <alignment horizontal="center" vertical="center" wrapText="1"/>
    </xf>
    <xf numFmtId="0" fontId="0" fillId="38" borderId="30" xfId="0" applyFont="1" applyFill="1" applyBorder="1" applyAlignment="1">
      <alignment horizontal="center" vertical="center" wrapText="1"/>
    </xf>
    <xf numFmtId="0" fontId="0" fillId="38" borderId="31" xfId="0" applyFont="1" applyFill="1" applyBorder="1" applyAlignment="1">
      <alignment horizontal="center" vertical="center" wrapText="1"/>
    </xf>
    <xf numFmtId="0" fontId="0" fillId="38" borderId="19" xfId="0" applyFont="1" applyFill="1" applyBorder="1" applyAlignment="1">
      <alignment horizontal="center" vertical="center" wrapText="1"/>
    </xf>
    <xf numFmtId="0" fontId="0" fillId="38" borderId="33" xfId="0" applyFont="1" applyFill="1" applyBorder="1" applyAlignment="1">
      <alignment horizontal="center" vertical="center" wrapText="1"/>
    </xf>
    <xf numFmtId="0" fontId="0" fillId="58" borderId="19" xfId="0" applyFont="1" applyFill="1" applyBorder="1" applyAlignment="1">
      <alignment horizontal="center" vertical="center"/>
    </xf>
    <xf numFmtId="0" fontId="1" fillId="57" borderId="31" xfId="0" applyFont="1" applyFill="1" applyBorder="1" applyAlignment="1">
      <alignment horizontal="center" vertical="center" wrapText="1"/>
    </xf>
    <xf numFmtId="0" fontId="25" fillId="58" borderId="31" xfId="0" applyFont="1" applyFill="1" applyBorder="1" applyAlignment="1">
      <alignment horizontal="center" vertical="center" wrapText="1"/>
    </xf>
    <xf numFmtId="0" fontId="1" fillId="58" borderId="19" xfId="0" applyFont="1" applyFill="1" applyBorder="1" applyAlignment="1">
      <alignment horizontal="center" vertical="center"/>
    </xf>
    <xf numFmtId="0" fontId="0" fillId="0" borderId="30" xfId="0" applyFont="1" applyBorder="1" applyAlignment="1">
      <alignment horizontal="center" vertical="center" wrapText="1"/>
    </xf>
    <xf numFmtId="0" fontId="25" fillId="55" borderId="27" xfId="0" applyFont="1" applyFill="1" applyBorder="1" applyAlignment="1">
      <alignment horizontal="center" vertical="center" wrapText="1"/>
    </xf>
    <xf numFmtId="0" fontId="25" fillId="27" borderId="31" xfId="0" applyFont="1" applyFill="1" applyBorder="1" applyAlignment="1">
      <alignment horizontal="center" vertical="center" wrapText="1"/>
    </xf>
    <xf numFmtId="0" fontId="25" fillId="18" borderId="31" xfId="0" applyFont="1" applyFill="1" applyBorder="1" applyAlignment="1">
      <alignment horizontal="center" vertical="center" wrapText="1"/>
    </xf>
    <xf numFmtId="0" fontId="0" fillId="59" borderId="35" xfId="0" applyFont="1" applyFill="1" applyBorder="1" applyAlignment="1">
      <alignment horizontal="center" vertical="center"/>
    </xf>
    <xf numFmtId="164" fontId="25" fillId="0" borderId="19" xfId="89" applyNumberFormat="1" applyFont="1" applyBorder="1" applyAlignment="1">
      <alignment horizontal="center" vertical="center" wrapText="1"/>
      <protection/>
    </xf>
    <xf numFmtId="0" fontId="25" fillId="0" borderId="27" xfId="89" applyFont="1" applyFill="1" applyBorder="1" applyAlignment="1">
      <alignment horizontal="left" vertical="center" wrapText="1"/>
      <protection/>
    </xf>
    <xf numFmtId="0" fontId="25" fillId="0" borderId="21" xfId="89" applyFont="1" applyFill="1" applyBorder="1" applyAlignment="1">
      <alignment horizontal="left" vertical="center" wrapText="1"/>
      <protection/>
    </xf>
    <xf numFmtId="0" fontId="25" fillId="0" borderId="36" xfId="89" applyFont="1" applyFill="1" applyBorder="1" applyAlignment="1">
      <alignment horizontal="left" vertical="center" wrapText="1"/>
      <protection/>
    </xf>
    <xf numFmtId="0" fontId="25" fillId="0" borderId="28" xfId="89" applyFont="1" applyFill="1" applyBorder="1" applyAlignment="1">
      <alignment horizontal="left" vertical="center" wrapText="1"/>
      <protection/>
    </xf>
    <xf numFmtId="164" fontId="25" fillId="0" borderId="21" xfId="89" applyNumberFormat="1" applyFont="1" applyFill="1" applyBorder="1" applyAlignment="1">
      <alignment horizontal="left" vertical="center" wrapText="1"/>
      <protection/>
    </xf>
    <xf numFmtId="0" fontId="25" fillId="0" borderId="21" xfId="89" applyFont="1" applyFill="1" applyBorder="1" applyAlignment="1">
      <alignment horizontal="left" vertical="center" wrapText="1"/>
      <protection/>
    </xf>
    <xf numFmtId="0" fontId="25" fillId="59" borderId="27" xfId="89" applyFont="1" applyFill="1" applyBorder="1" applyAlignment="1">
      <alignment horizontal="center" vertical="center" wrapText="1"/>
      <protection/>
    </xf>
    <xf numFmtId="0" fontId="25" fillId="59" borderId="21" xfId="89" applyFont="1" applyFill="1" applyBorder="1" applyAlignment="1">
      <alignment horizontal="center" vertical="center" wrapText="1"/>
      <protection/>
    </xf>
    <xf numFmtId="0" fontId="25" fillId="59" borderId="28" xfId="89" applyFont="1" applyFill="1" applyBorder="1" applyAlignment="1">
      <alignment horizontal="center" vertical="center" wrapText="1"/>
      <protection/>
    </xf>
    <xf numFmtId="0" fontId="25" fillId="0" borderId="31" xfId="89" applyFont="1" applyFill="1" applyBorder="1" applyAlignment="1">
      <alignment horizontal="left" vertical="center" wrapText="1"/>
      <protection/>
    </xf>
    <xf numFmtId="0" fontId="25" fillId="0" borderId="19" xfId="89" applyFont="1" applyFill="1" applyBorder="1" applyAlignment="1">
      <alignment horizontal="left" vertical="center" wrapText="1"/>
      <protection/>
    </xf>
    <xf numFmtId="0" fontId="25" fillId="0" borderId="32" xfId="89" applyFont="1" applyFill="1" applyBorder="1" applyAlignment="1">
      <alignment horizontal="left" vertical="center" wrapText="1"/>
      <protection/>
    </xf>
    <xf numFmtId="0" fontId="25" fillId="0" borderId="30" xfId="89" applyFont="1" applyFill="1" applyBorder="1" applyAlignment="1">
      <alignment horizontal="left" vertical="center" wrapText="1"/>
      <protection/>
    </xf>
    <xf numFmtId="0" fontId="25" fillId="59" borderId="31" xfId="89" applyFont="1" applyFill="1" applyBorder="1" applyAlignment="1">
      <alignment horizontal="center" vertical="center" wrapText="1"/>
      <protection/>
    </xf>
    <xf numFmtId="0" fontId="25" fillId="59" borderId="19" xfId="89" applyFont="1" applyFill="1" applyBorder="1" applyAlignment="1">
      <alignment horizontal="center" vertical="center" wrapText="1"/>
      <protection/>
    </xf>
    <xf numFmtId="0" fontId="25" fillId="59" borderId="30" xfId="89" applyFont="1" applyFill="1" applyBorder="1" applyAlignment="1">
      <alignment horizontal="center" vertical="center" wrapText="1"/>
      <protection/>
    </xf>
    <xf numFmtId="164" fontId="25" fillId="56" borderId="19" xfId="89" applyNumberFormat="1" applyFont="1" applyFill="1" applyBorder="1" applyAlignment="1">
      <alignment horizontal="left" vertical="center" wrapText="1"/>
      <protection/>
    </xf>
    <xf numFmtId="0" fontId="25" fillId="0" borderId="31" xfId="0" applyFont="1" applyFill="1" applyBorder="1" applyAlignment="1">
      <alignment horizontal="left" vertical="center" wrapText="1"/>
    </xf>
    <xf numFmtId="0" fontId="25" fillId="0" borderId="19" xfId="0" applyFont="1" applyFill="1" applyBorder="1" applyAlignment="1">
      <alignment horizontal="left" vertical="center" wrapText="1"/>
    </xf>
    <xf numFmtId="0" fontId="25" fillId="0" borderId="30" xfId="0" applyFont="1" applyFill="1" applyBorder="1" applyAlignment="1">
      <alignment horizontal="left" vertical="center" wrapText="1"/>
    </xf>
    <xf numFmtId="0" fontId="25" fillId="52" borderId="31" xfId="89" applyFont="1" applyFill="1" applyBorder="1" applyAlignment="1">
      <alignment horizontal="center" vertical="center" wrapText="1"/>
      <protection/>
    </xf>
    <xf numFmtId="0" fontId="25" fillId="52" borderId="19" xfId="89" applyFont="1" applyFill="1" applyBorder="1" applyAlignment="1">
      <alignment horizontal="center" vertical="center" wrapText="1"/>
      <protection/>
    </xf>
    <xf numFmtId="0" fontId="25" fillId="52" borderId="30" xfId="89" applyFont="1" applyFill="1" applyBorder="1" applyAlignment="1">
      <alignment horizontal="center" vertical="center" wrapText="1"/>
      <protection/>
    </xf>
    <xf numFmtId="164" fontId="25" fillId="0" borderId="19" xfId="89" applyNumberFormat="1" applyFont="1" applyBorder="1" applyAlignment="1">
      <alignment horizontal="left" vertical="center" wrapText="1"/>
      <protection/>
    </xf>
    <xf numFmtId="1" fontId="25" fillId="52" borderId="19" xfId="89" applyNumberFormat="1" applyFont="1" applyFill="1" applyBorder="1" applyAlignment="1">
      <alignment horizontal="center" vertical="center" wrapText="1"/>
      <protection/>
    </xf>
    <xf numFmtId="1" fontId="25" fillId="52" borderId="30" xfId="89" applyNumberFormat="1" applyFont="1" applyFill="1" applyBorder="1" applyAlignment="1">
      <alignment horizontal="center" vertical="center" wrapText="1"/>
      <protection/>
    </xf>
    <xf numFmtId="164" fontId="25" fillId="58" borderId="19" xfId="89" applyNumberFormat="1" applyFont="1" applyFill="1" applyBorder="1" applyAlignment="1">
      <alignment horizontal="left" vertical="center" wrapText="1"/>
      <protection/>
    </xf>
    <xf numFmtId="1" fontId="25" fillId="59" borderId="19" xfId="89" applyNumberFormat="1" applyFont="1" applyFill="1" applyBorder="1" applyAlignment="1">
      <alignment horizontal="center" vertical="center" wrapText="1"/>
      <protection/>
    </xf>
    <xf numFmtId="1" fontId="25" fillId="59" borderId="30" xfId="89" applyNumberFormat="1" applyFont="1" applyFill="1" applyBorder="1" applyAlignment="1">
      <alignment horizontal="center" vertical="center" wrapText="1"/>
      <protection/>
    </xf>
    <xf numFmtId="1" fontId="25" fillId="59" borderId="31" xfId="89" applyNumberFormat="1" applyFont="1" applyFill="1" applyBorder="1" applyAlignment="1">
      <alignment horizontal="center" vertical="center" wrapText="1"/>
      <protection/>
    </xf>
    <xf numFmtId="1" fontId="25" fillId="52" borderId="31" xfId="89" applyNumberFormat="1" applyFont="1" applyFill="1" applyBorder="1" applyAlignment="1">
      <alignment horizontal="center" vertical="center" wrapText="1"/>
      <protection/>
    </xf>
    <xf numFmtId="165" fontId="25" fillId="0" borderId="19" xfId="89" applyNumberFormat="1" applyFont="1" applyFill="1" applyBorder="1" applyAlignment="1">
      <alignment horizontal="left" vertical="center" wrapText="1"/>
      <protection/>
    </xf>
    <xf numFmtId="0" fontId="45" fillId="59" borderId="19" xfId="89" applyFont="1" applyFill="1" applyBorder="1" applyAlignment="1">
      <alignment horizontal="center" vertical="center" wrapText="1"/>
      <protection/>
    </xf>
    <xf numFmtId="0" fontId="45" fillId="59" borderId="30" xfId="89" applyFont="1" applyFill="1" applyBorder="1" applyAlignment="1">
      <alignment horizontal="center" vertical="center" wrapText="1"/>
      <protection/>
    </xf>
    <xf numFmtId="0" fontId="46" fillId="0" borderId="19" xfId="0" applyFont="1" applyFill="1" applyBorder="1" applyAlignment="1">
      <alignment vertical="center" wrapText="1"/>
    </xf>
    <xf numFmtId="0" fontId="25" fillId="0" borderId="19" xfId="0" applyNumberFormat="1" applyFont="1" applyFill="1" applyBorder="1" applyAlignment="1">
      <alignment vertical="center" wrapText="1"/>
    </xf>
    <xf numFmtId="0" fontId="25" fillId="60" borderId="24" xfId="89" applyFont="1" applyFill="1" applyBorder="1" applyAlignment="1">
      <alignment horizontal="center" vertical="center" wrapText="1"/>
      <protection/>
    </xf>
    <xf numFmtId="0" fontId="25" fillId="60" borderId="31" xfId="89" applyFont="1" applyFill="1" applyBorder="1" applyAlignment="1">
      <alignment horizontal="center" vertical="center" wrapText="1"/>
      <protection/>
    </xf>
    <xf numFmtId="0" fontId="25" fillId="61" borderId="31" xfId="89" applyFont="1" applyFill="1" applyBorder="1" applyAlignment="1">
      <alignment horizontal="center" vertical="center" wrapText="1"/>
      <protection/>
    </xf>
    <xf numFmtId="0" fontId="25" fillId="62" borderId="31" xfId="89" applyFont="1" applyFill="1" applyBorder="1" applyAlignment="1">
      <alignment horizontal="center" vertical="center" wrapText="1"/>
      <protection/>
    </xf>
    <xf numFmtId="0" fontId="25" fillId="62" borderId="31" xfId="0" applyFont="1" applyFill="1" applyBorder="1" applyAlignment="1">
      <alignment horizontal="center" vertical="center" wrapText="1"/>
    </xf>
    <xf numFmtId="0" fontId="25" fillId="55" borderId="31" xfId="89" applyFont="1" applyFill="1" applyBorder="1" applyAlignment="1">
      <alignment horizontal="center" vertical="center" wrapText="1"/>
      <protection/>
    </xf>
    <xf numFmtId="0" fontId="25" fillId="18" borderId="31" xfId="89" applyFont="1" applyFill="1" applyBorder="1" applyAlignment="1">
      <alignment horizontal="center" vertical="center" wrapText="1"/>
      <protection/>
    </xf>
    <xf numFmtId="0" fontId="25" fillId="27" borderId="31" xfId="89" applyFont="1" applyFill="1" applyBorder="1" applyAlignment="1">
      <alignment horizontal="center" vertical="center" wrapText="1"/>
      <protection/>
    </xf>
    <xf numFmtId="0" fontId="25" fillId="38" borderId="28" xfId="0" applyFont="1" applyFill="1" applyBorder="1" applyAlignment="1">
      <alignment horizontal="center" vertical="center" wrapText="1"/>
    </xf>
    <xf numFmtId="0" fontId="25" fillId="63" borderId="30" xfId="0" applyFont="1" applyFill="1" applyBorder="1" applyAlignment="1">
      <alignment horizontal="center" vertical="center" wrapText="1"/>
    </xf>
    <xf numFmtId="0" fontId="25" fillId="38" borderId="30" xfId="0" applyFont="1" applyFill="1" applyBorder="1" applyAlignment="1">
      <alignment horizontal="center" vertical="center" wrapText="1"/>
    </xf>
    <xf numFmtId="0" fontId="25" fillId="57" borderId="30" xfId="0" applyFont="1" applyFill="1" applyBorder="1" applyAlignment="1">
      <alignment horizontal="center" vertical="center" wrapText="1"/>
    </xf>
    <xf numFmtId="0" fontId="25" fillId="0" borderId="37" xfId="89" applyFont="1" applyFill="1" applyBorder="1" applyAlignment="1">
      <alignment horizontal="center" vertical="center" wrapText="1"/>
      <protection/>
    </xf>
    <xf numFmtId="0" fontId="25" fillId="0" borderId="38" xfId="89" applyFont="1" applyFill="1" applyBorder="1" applyAlignment="1">
      <alignment horizontal="center" vertical="center" wrapText="1"/>
      <protection/>
    </xf>
    <xf numFmtId="0" fontId="25" fillId="0" borderId="39" xfId="89" applyFont="1" applyFill="1" applyBorder="1" applyAlignment="1">
      <alignment horizontal="center" vertical="center" wrapText="1"/>
      <protection/>
    </xf>
    <xf numFmtId="0" fontId="25" fillId="0" borderId="35" xfId="89" applyFont="1" applyFill="1" applyBorder="1" applyAlignment="1">
      <alignment horizontal="left" vertical="center" wrapText="1"/>
      <protection/>
    </xf>
    <xf numFmtId="0" fontId="25" fillId="0" borderId="40" xfId="89" applyFont="1" applyFill="1" applyBorder="1" applyAlignment="1">
      <alignment horizontal="left" vertical="center" wrapText="1"/>
      <protection/>
    </xf>
    <xf numFmtId="0" fontId="25" fillId="0" borderId="41" xfId="89" applyFont="1" applyFill="1" applyBorder="1" applyAlignment="1">
      <alignment horizontal="left" vertical="center" wrapText="1"/>
      <protection/>
    </xf>
    <xf numFmtId="0" fontId="25" fillId="60" borderId="35" xfId="89" applyFont="1" applyFill="1" applyBorder="1" applyAlignment="1">
      <alignment horizontal="center" vertical="center" wrapText="1"/>
      <protection/>
    </xf>
    <xf numFmtId="164" fontId="25" fillId="58" borderId="40" xfId="89" applyNumberFormat="1" applyFont="1" applyFill="1" applyBorder="1" applyAlignment="1">
      <alignment horizontal="left" vertical="center" wrapText="1"/>
      <protection/>
    </xf>
    <xf numFmtId="0" fontId="25" fillId="0" borderId="40" xfId="89" applyFont="1" applyFill="1" applyBorder="1" applyAlignment="1">
      <alignment horizontal="left" vertical="center" wrapText="1"/>
      <protection/>
    </xf>
    <xf numFmtId="0" fontId="25" fillId="38" borderId="41" xfId="0" applyFont="1" applyFill="1" applyBorder="1" applyAlignment="1">
      <alignment horizontal="center" vertical="center" wrapText="1"/>
    </xf>
    <xf numFmtId="0" fontId="25" fillId="52" borderId="35" xfId="89" applyFont="1" applyFill="1" applyBorder="1" applyAlignment="1">
      <alignment horizontal="center" vertical="center" wrapText="1"/>
      <protection/>
    </xf>
    <xf numFmtId="1" fontId="25" fillId="52" borderId="40" xfId="89" applyNumberFormat="1" applyFont="1" applyFill="1" applyBorder="1" applyAlignment="1">
      <alignment horizontal="center" vertical="center" wrapText="1"/>
      <protection/>
    </xf>
    <xf numFmtId="1" fontId="25" fillId="52" borderId="41" xfId="89" applyNumberFormat="1" applyFont="1" applyFill="1" applyBorder="1" applyAlignment="1">
      <alignment horizontal="center" vertical="center" wrapText="1"/>
      <protection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25" fillId="18" borderId="42" xfId="0" applyFont="1" applyFill="1" applyBorder="1" applyAlignment="1">
      <alignment horizontal="center" vertical="center" wrapText="1"/>
    </xf>
    <xf numFmtId="0" fontId="25" fillId="0" borderId="40" xfId="89" applyFont="1" applyFill="1" applyBorder="1" applyAlignment="1">
      <alignment horizontal="center" vertical="center" wrapText="1"/>
      <protection/>
    </xf>
    <xf numFmtId="0" fontId="1" fillId="57" borderId="35" xfId="0" applyFont="1" applyFill="1" applyBorder="1" applyAlignment="1">
      <alignment horizontal="center" vertical="center" wrapText="1"/>
    </xf>
    <xf numFmtId="0" fontId="1" fillId="57" borderId="40" xfId="0" applyFont="1" applyFill="1" applyBorder="1" applyAlignment="1">
      <alignment horizontal="center" vertical="center" wrapText="1"/>
    </xf>
    <xf numFmtId="0" fontId="1" fillId="38" borderId="40" xfId="0" applyFont="1" applyFill="1" applyBorder="1" applyAlignment="1">
      <alignment horizontal="center" vertical="center" wrapText="1"/>
    </xf>
    <xf numFmtId="0" fontId="0" fillId="57" borderId="40" xfId="0" applyFont="1" applyFill="1" applyBorder="1" applyAlignment="1">
      <alignment horizontal="center" vertical="center" wrapText="1"/>
    </xf>
    <xf numFmtId="0" fontId="0" fillId="38" borderId="40" xfId="0" applyFont="1" applyFill="1" applyBorder="1" applyAlignment="1">
      <alignment horizontal="center" vertical="center" wrapText="1"/>
    </xf>
    <xf numFmtId="0" fontId="0" fillId="57" borderId="43" xfId="0" applyFont="1" applyFill="1" applyBorder="1" applyAlignment="1">
      <alignment horizontal="center" vertical="center" wrapText="1"/>
    </xf>
    <xf numFmtId="0" fontId="0" fillId="57" borderId="35" xfId="0" applyFont="1" applyFill="1" applyBorder="1" applyAlignment="1">
      <alignment horizontal="center" vertical="center" wrapText="1"/>
    </xf>
    <xf numFmtId="0" fontId="0" fillId="58" borderId="40" xfId="0" applyFont="1" applyFill="1" applyBorder="1" applyAlignment="1">
      <alignment horizontal="center" vertical="center" wrapText="1"/>
    </xf>
    <xf numFmtId="0" fontId="0" fillId="57" borderId="41" xfId="0" applyFont="1" applyFill="1" applyBorder="1" applyAlignment="1">
      <alignment horizontal="center" vertical="center" wrapText="1"/>
    </xf>
    <xf numFmtId="0" fontId="0" fillId="57" borderId="35" xfId="0" applyFont="1" applyFill="1" applyBorder="1" applyAlignment="1">
      <alignment horizontal="center" vertical="center"/>
    </xf>
    <xf numFmtId="0" fontId="0" fillId="57" borderId="40" xfId="0" applyFont="1" applyFill="1" applyBorder="1" applyAlignment="1">
      <alignment horizontal="center" vertical="center"/>
    </xf>
    <xf numFmtId="0" fontId="0" fillId="57" borderId="41" xfId="0" applyFont="1" applyFill="1" applyBorder="1" applyAlignment="1">
      <alignment horizontal="center" vertical="center"/>
    </xf>
    <xf numFmtId="1" fontId="25" fillId="52" borderId="40" xfId="0" applyNumberFormat="1" applyFont="1" applyFill="1" applyBorder="1" applyAlignment="1">
      <alignment horizontal="center" vertical="center" wrapText="1"/>
    </xf>
    <xf numFmtId="0" fontId="25" fillId="58" borderId="30" xfId="0" applyFont="1" applyFill="1" applyBorder="1" applyAlignment="1">
      <alignment horizontal="left" vertical="center" wrapText="1"/>
    </xf>
    <xf numFmtId="164" fontId="25" fillId="0" borderId="19" xfId="0" applyNumberFormat="1" applyFont="1" applyFill="1" applyBorder="1" applyAlignment="1">
      <alignment horizontal="center" wrapText="1"/>
    </xf>
    <xf numFmtId="0" fontId="25" fillId="0" borderId="19" xfId="89" applyFont="1" applyFill="1" applyBorder="1" applyAlignment="1">
      <alignment horizontal="center" wrapText="1"/>
      <protection/>
    </xf>
    <xf numFmtId="164" fontId="25" fillId="0" borderId="19" xfId="89" applyNumberFormat="1" applyFont="1" applyFill="1" applyBorder="1" applyAlignment="1">
      <alignment horizontal="center" wrapText="1"/>
      <protection/>
    </xf>
    <xf numFmtId="0" fontId="25" fillId="0" borderId="44" xfId="0" applyFont="1" applyFill="1" applyBorder="1" applyAlignment="1">
      <alignment horizontal="left" vertical="center" wrapText="1"/>
    </xf>
    <xf numFmtId="0" fontId="25" fillId="0" borderId="21" xfId="0" applyFont="1" applyFill="1" applyBorder="1" applyAlignment="1">
      <alignment horizontal="left" vertical="center" wrapText="1"/>
    </xf>
    <xf numFmtId="0" fontId="25" fillId="0" borderId="36" xfId="0" applyFont="1" applyFill="1" applyBorder="1" applyAlignment="1">
      <alignment horizontal="left" vertical="center" wrapText="1"/>
    </xf>
    <xf numFmtId="0" fontId="25" fillId="0" borderId="28" xfId="0" applyFont="1" applyFill="1" applyBorder="1" applyAlignment="1">
      <alignment horizontal="left" vertical="center" wrapText="1"/>
    </xf>
    <xf numFmtId="0" fontId="25" fillId="0" borderId="33" xfId="0" applyFont="1" applyFill="1" applyBorder="1" applyAlignment="1">
      <alignment horizontal="left" vertical="center" wrapText="1"/>
    </xf>
    <xf numFmtId="0" fontId="25" fillId="58" borderId="33" xfId="0" applyFont="1" applyFill="1" applyBorder="1" applyAlignment="1">
      <alignment horizontal="left" vertical="center" wrapText="1"/>
    </xf>
    <xf numFmtId="0" fontId="25" fillId="58" borderId="19" xfId="0" applyFont="1" applyFill="1" applyBorder="1" applyAlignment="1">
      <alignment horizontal="left" vertical="center" wrapText="1"/>
    </xf>
    <xf numFmtId="0" fontId="25" fillId="0" borderId="19" xfId="24" applyFont="1" applyFill="1" applyBorder="1" applyAlignment="1">
      <alignment horizontal="left" vertical="center" wrapText="1"/>
    </xf>
    <xf numFmtId="0" fontId="25" fillId="0" borderId="30" xfId="24" applyFont="1" applyFill="1" applyBorder="1" applyAlignment="1">
      <alignment horizontal="left" vertical="center" wrapText="1"/>
    </xf>
    <xf numFmtId="0" fontId="25" fillId="0" borderId="45" xfId="0" applyFont="1" applyFill="1" applyBorder="1" applyAlignment="1">
      <alignment horizontal="left" vertical="center" wrapText="1"/>
    </xf>
    <xf numFmtId="0" fontId="25" fillId="0" borderId="40" xfId="0" applyFont="1" applyFill="1" applyBorder="1" applyAlignment="1">
      <alignment horizontal="left" vertical="center" wrapText="1"/>
    </xf>
    <xf numFmtId="0" fontId="25" fillId="0" borderId="41" xfId="0" applyFont="1" applyFill="1" applyBorder="1" applyAlignment="1">
      <alignment horizontal="left" vertical="center" wrapText="1"/>
    </xf>
    <xf numFmtId="164" fontId="25" fillId="64" borderId="19" xfId="89" applyNumberFormat="1" applyFont="1" applyFill="1" applyBorder="1" applyAlignment="1">
      <alignment horizontal="left" vertical="center" wrapText="1"/>
      <protection/>
    </xf>
    <xf numFmtId="0" fontId="25" fillId="64" borderId="19" xfId="89" applyFont="1" applyFill="1" applyBorder="1" applyAlignment="1">
      <alignment horizontal="left" vertical="center" wrapText="1"/>
      <protection/>
    </xf>
    <xf numFmtId="0" fontId="25" fillId="64" borderId="19" xfId="89" applyFont="1" applyFill="1" applyBorder="1" applyAlignment="1">
      <alignment vertical="center" wrapText="1"/>
      <protection/>
    </xf>
    <xf numFmtId="0" fontId="45" fillId="64" borderId="19" xfId="0" applyFont="1" applyFill="1" applyBorder="1" applyAlignment="1">
      <alignment vertical="center" wrapText="1"/>
    </xf>
    <xf numFmtId="0" fontId="25" fillId="64" borderId="21" xfId="89" applyFont="1" applyFill="1" applyBorder="1" applyAlignment="1">
      <alignment horizontal="left" vertical="center" wrapText="1"/>
      <protection/>
    </xf>
    <xf numFmtId="0" fontId="25" fillId="64" borderId="19" xfId="0" applyFont="1" applyFill="1" applyBorder="1" applyAlignment="1">
      <alignment vertical="center" wrapText="1"/>
    </xf>
    <xf numFmtId="0" fontId="25" fillId="64" borderId="19" xfId="0" applyFont="1" applyFill="1" applyBorder="1" applyAlignment="1">
      <alignment horizontal="left" vertical="center" wrapText="1"/>
    </xf>
    <xf numFmtId="0" fontId="25" fillId="64" borderId="30" xfId="0" applyFont="1" applyFill="1" applyBorder="1" applyAlignment="1">
      <alignment horizontal="center" vertical="center" wrapText="1"/>
    </xf>
    <xf numFmtId="0" fontId="25" fillId="64" borderId="19" xfId="89" applyFont="1" applyFill="1" applyBorder="1" applyAlignment="1">
      <alignment horizontal="center" vertical="center" wrapText="1"/>
      <protection/>
    </xf>
    <xf numFmtId="0" fontId="25" fillId="64" borderId="19" xfId="89" applyFont="1" applyFill="1" applyBorder="1" applyAlignment="1">
      <alignment horizontal="center" wrapText="1"/>
      <protection/>
    </xf>
    <xf numFmtId="0" fontId="25" fillId="64" borderId="28" xfId="89" applyFont="1" applyFill="1" applyBorder="1" applyAlignment="1">
      <alignment horizontal="center" vertical="center" wrapText="1"/>
      <protection/>
    </xf>
    <xf numFmtId="0" fontId="25" fillId="64" borderId="30" xfId="89" applyFont="1" applyFill="1" applyBorder="1" applyAlignment="1">
      <alignment horizontal="center" vertical="center" wrapText="1"/>
      <protection/>
    </xf>
    <xf numFmtId="0" fontId="1" fillId="64" borderId="31" xfId="0" applyFont="1" applyFill="1" applyBorder="1" applyAlignment="1">
      <alignment horizontal="center" vertical="center"/>
    </xf>
    <xf numFmtId="0" fontId="1" fillId="64" borderId="19" xfId="0" applyFont="1" applyFill="1" applyBorder="1" applyAlignment="1">
      <alignment horizontal="center" vertical="center"/>
    </xf>
    <xf numFmtId="0" fontId="0" fillId="64" borderId="19" xfId="0" applyFont="1" applyFill="1" applyBorder="1" applyAlignment="1">
      <alignment horizontal="center" vertical="center"/>
    </xf>
    <xf numFmtId="0" fontId="0" fillId="64" borderId="32" xfId="0" applyFont="1" applyFill="1" applyBorder="1" applyAlignment="1">
      <alignment horizontal="center" vertical="center"/>
    </xf>
    <xf numFmtId="0" fontId="0" fillId="64" borderId="31" xfId="0" applyFont="1" applyFill="1" applyBorder="1" applyAlignment="1">
      <alignment horizontal="center" vertical="center"/>
    </xf>
    <xf numFmtId="0" fontId="0" fillId="64" borderId="30" xfId="0" applyFont="1" applyFill="1" applyBorder="1" applyAlignment="1">
      <alignment horizontal="center" vertical="center"/>
    </xf>
    <xf numFmtId="0" fontId="0" fillId="64" borderId="31" xfId="0" applyFont="1" applyFill="1" applyBorder="1" applyAlignment="1">
      <alignment horizontal="center" vertical="center" wrapText="1"/>
    </xf>
    <xf numFmtId="0" fontId="0" fillId="64" borderId="19" xfId="0" applyFont="1" applyFill="1" applyBorder="1" applyAlignment="1">
      <alignment horizontal="center" vertical="center" wrapText="1"/>
    </xf>
    <xf numFmtId="0" fontId="0" fillId="64" borderId="32" xfId="0" applyFont="1" applyFill="1" applyBorder="1" applyAlignment="1">
      <alignment horizontal="center" vertical="center" wrapText="1"/>
    </xf>
    <xf numFmtId="0" fontId="25" fillId="64" borderId="31" xfId="0" applyFont="1" applyFill="1" applyBorder="1" applyAlignment="1">
      <alignment horizontal="center" vertical="center"/>
    </xf>
    <xf numFmtId="0" fontId="25" fillId="64" borderId="19" xfId="0" applyFont="1" applyFill="1" applyBorder="1" applyAlignment="1">
      <alignment horizontal="center" vertical="center"/>
    </xf>
    <xf numFmtId="0" fontId="25" fillId="64" borderId="30" xfId="0" applyFont="1" applyFill="1" applyBorder="1" applyAlignment="1">
      <alignment horizontal="center" vertical="center"/>
    </xf>
    <xf numFmtId="0" fontId="0" fillId="64" borderId="33" xfId="0" applyFont="1" applyFill="1" applyBorder="1" applyAlignment="1">
      <alignment horizontal="center" vertical="center"/>
    </xf>
    <xf numFmtId="0" fontId="1" fillId="64" borderId="32" xfId="0" applyFont="1" applyFill="1" applyBorder="1" applyAlignment="1">
      <alignment horizontal="center" vertical="center"/>
    </xf>
    <xf numFmtId="0" fontId="1" fillId="64" borderId="30" xfId="0" applyFont="1" applyFill="1" applyBorder="1" applyAlignment="1">
      <alignment horizontal="center" vertical="center"/>
    </xf>
    <xf numFmtId="0" fontId="25" fillId="64" borderId="31" xfId="0" applyFont="1" applyFill="1" applyBorder="1" applyAlignment="1">
      <alignment horizontal="center" vertical="center"/>
    </xf>
    <xf numFmtId="0" fontId="25" fillId="64" borderId="19" xfId="0" applyFont="1" applyFill="1" applyBorder="1" applyAlignment="1">
      <alignment horizontal="center" vertical="center"/>
    </xf>
    <xf numFmtId="0" fontId="25" fillId="64" borderId="32" xfId="0" applyFont="1" applyFill="1" applyBorder="1" applyAlignment="1">
      <alignment horizontal="center" vertical="center"/>
    </xf>
    <xf numFmtId="0" fontId="25" fillId="64" borderId="31" xfId="0" applyFont="1" applyFill="1" applyBorder="1" applyAlignment="1">
      <alignment horizontal="center" vertical="center" wrapText="1"/>
    </xf>
    <xf numFmtId="0" fontId="25" fillId="64" borderId="19" xfId="0" applyFont="1" applyFill="1" applyBorder="1" applyAlignment="1">
      <alignment horizontal="center" vertical="center" wrapText="1"/>
    </xf>
    <xf numFmtId="0" fontId="25" fillId="64" borderId="32" xfId="0" applyFont="1" applyFill="1" applyBorder="1" applyAlignment="1">
      <alignment horizontal="center" vertical="center" wrapText="1"/>
    </xf>
    <xf numFmtId="0" fontId="0" fillId="64" borderId="33" xfId="0" applyFont="1" applyFill="1" applyBorder="1" applyAlignment="1">
      <alignment horizontal="center" vertical="center" wrapText="1"/>
    </xf>
    <xf numFmtId="0" fontId="0" fillId="64" borderId="34" xfId="0" applyFont="1" applyFill="1" applyBorder="1" applyAlignment="1">
      <alignment horizontal="center" vertical="center" wrapText="1"/>
    </xf>
    <xf numFmtId="0" fontId="0" fillId="64" borderId="30" xfId="0" applyFont="1" applyFill="1" applyBorder="1" applyAlignment="1">
      <alignment horizontal="center" vertical="center" wrapText="1"/>
    </xf>
    <xf numFmtId="0" fontId="0" fillId="64" borderId="35" xfId="0" applyFont="1" applyFill="1" applyBorder="1" applyAlignment="1">
      <alignment horizontal="center" vertical="center" wrapText="1"/>
    </xf>
    <xf numFmtId="0" fontId="0" fillId="64" borderId="40" xfId="0" applyFont="1" applyFill="1" applyBorder="1" applyAlignment="1">
      <alignment horizontal="center" vertical="center" wrapText="1"/>
    </xf>
    <xf numFmtId="0" fontId="0" fillId="64" borderId="41" xfId="0" applyFont="1" applyFill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25" fillId="58" borderId="30" xfId="0" applyFont="1" applyFill="1" applyBorder="1" applyAlignment="1">
      <alignment horizontal="center" vertical="center" wrapText="1"/>
    </xf>
    <xf numFmtId="0" fontId="0" fillId="58" borderId="30" xfId="0" applyFont="1" applyFill="1" applyBorder="1" applyAlignment="1">
      <alignment horizontal="center" vertical="center" wrapText="1"/>
    </xf>
    <xf numFmtId="0" fontId="25" fillId="58" borderId="30" xfId="0" applyFont="1" applyFill="1" applyBorder="1" applyAlignment="1">
      <alignment horizontal="center" vertical="center" wrapText="1"/>
    </xf>
    <xf numFmtId="0" fontId="25" fillId="64" borderId="30" xfId="0" applyFont="1" applyFill="1" applyBorder="1" applyAlignment="1">
      <alignment horizontal="center" vertical="center" wrapText="1"/>
    </xf>
    <xf numFmtId="0" fontId="1" fillId="58" borderId="30" xfId="0" applyFont="1" applyFill="1" applyBorder="1" applyAlignment="1">
      <alignment horizontal="center" vertical="center"/>
    </xf>
    <xf numFmtId="0" fontId="0" fillId="58" borderId="30" xfId="0" applyFont="1" applyFill="1" applyBorder="1" applyAlignment="1">
      <alignment horizontal="center" vertical="center"/>
    </xf>
    <xf numFmtId="0" fontId="0" fillId="58" borderId="41" xfId="0" applyFont="1" applyFill="1" applyBorder="1" applyAlignment="1">
      <alignment horizontal="center" vertical="center" wrapText="1"/>
    </xf>
    <xf numFmtId="0" fontId="25" fillId="57" borderId="30" xfId="0" applyFont="1" applyFill="1" applyBorder="1" applyAlignment="1">
      <alignment horizontal="center" vertical="center" wrapText="1"/>
    </xf>
    <xf numFmtId="0" fontId="25" fillId="57" borderId="19" xfId="0" applyFont="1" applyFill="1" applyBorder="1" applyAlignment="1">
      <alignment horizontal="center" vertical="center" wrapText="1"/>
    </xf>
    <xf numFmtId="0" fontId="25" fillId="38" borderId="19" xfId="0" applyFont="1" applyFill="1" applyBorder="1" applyAlignment="1">
      <alignment horizontal="center" vertical="center" wrapText="1"/>
    </xf>
    <xf numFmtId="0" fontId="25" fillId="51" borderId="27" xfId="0" applyFont="1" applyFill="1" applyBorder="1" applyAlignment="1">
      <alignment horizontal="center" vertical="center" wrapText="1"/>
    </xf>
    <xf numFmtId="0" fontId="25" fillId="51" borderId="28" xfId="0" applyFont="1" applyFill="1" applyBorder="1" applyAlignment="1">
      <alignment horizontal="center" vertical="center" wrapText="1"/>
    </xf>
    <xf numFmtId="0" fontId="25" fillId="51" borderId="31" xfId="0" applyFont="1" applyFill="1" applyBorder="1" applyAlignment="1">
      <alignment horizontal="center" vertical="center" wrapText="1"/>
    </xf>
    <xf numFmtId="0" fontId="25" fillId="51" borderId="30" xfId="0" applyFont="1" applyFill="1" applyBorder="1" applyAlignment="1">
      <alignment horizontal="center" vertical="center" wrapText="1"/>
    </xf>
    <xf numFmtId="1" fontId="25" fillId="52" borderId="31" xfId="0" applyNumberFormat="1" applyFont="1" applyFill="1" applyBorder="1" applyAlignment="1">
      <alignment horizontal="center" vertical="center" wrapText="1"/>
    </xf>
    <xf numFmtId="1" fontId="25" fillId="52" borderId="30" xfId="0" applyNumberFormat="1" applyFont="1" applyFill="1" applyBorder="1" applyAlignment="1">
      <alignment horizontal="center" vertical="center" wrapText="1"/>
    </xf>
    <xf numFmtId="1" fontId="25" fillId="51" borderId="31" xfId="0" applyNumberFormat="1" applyFont="1" applyFill="1" applyBorder="1" applyAlignment="1">
      <alignment horizontal="center" vertical="center" wrapText="1"/>
    </xf>
    <xf numFmtId="1" fontId="25" fillId="51" borderId="30" xfId="0" applyNumberFormat="1" applyFont="1" applyFill="1" applyBorder="1" applyAlignment="1">
      <alignment horizontal="center" vertical="center" wrapText="1"/>
    </xf>
    <xf numFmtId="1" fontId="25" fillId="52" borderId="31" xfId="0" applyNumberFormat="1" applyFont="1" applyFill="1" applyBorder="1" applyAlignment="1">
      <alignment horizontal="center" vertical="center" wrapText="1"/>
    </xf>
    <xf numFmtId="1" fontId="25" fillId="52" borderId="30" xfId="0" applyNumberFormat="1" applyFont="1" applyFill="1" applyBorder="1" applyAlignment="1">
      <alignment horizontal="center" vertical="center" wrapText="1"/>
    </xf>
    <xf numFmtId="1" fontId="25" fillId="51" borderId="31" xfId="0" applyNumberFormat="1" applyFont="1" applyFill="1" applyBorder="1" applyAlignment="1">
      <alignment horizontal="center" vertical="center" wrapText="1"/>
    </xf>
    <xf numFmtId="1" fontId="25" fillId="51" borderId="30" xfId="0" applyNumberFormat="1" applyFont="1" applyFill="1" applyBorder="1" applyAlignment="1">
      <alignment horizontal="center" vertical="center" wrapText="1"/>
    </xf>
    <xf numFmtId="0" fontId="25" fillId="51" borderId="31" xfId="0" applyFont="1" applyFill="1" applyBorder="1" applyAlignment="1">
      <alignment horizontal="center" vertical="center" wrapText="1"/>
    </xf>
    <xf numFmtId="0" fontId="25" fillId="51" borderId="30" xfId="0" applyFont="1" applyFill="1" applyBorder="1" applyAlignment="1">
      <alignment horizontal="center" vertical="center" wrapText="1"/>
    </xf>
    <xf numFmtId="1" fontId="25" fillId="52" borderId="22" xfId="0" applyNumberFormat="1" applyFont="1" applyFill="1" applyBorder="1" applyAlignment="1">
      <alignment horizontal="center" vertical="center" wrapText="1"/>
    </xf>
    <xf numFmtId="0" fontId="25" fillId="52" borderId="31" xfId="0" applyFont="1" applyFill="1" applyBorder="1" applyAlignment="1">
      <alignment horizontal="center" vertical="center" wrapText="1"/>
    </xf>
    <xf numFmtId="0" fontId="25" fillId="52" borderId="30" xfId="0" applyFont="1" applyFill="1" applyBorder="1" applyAlignment="1">
      <alignment horizontal="center" vertical="center" wrapText="1"/>
    </xf>
    <xf numFmtId="1" fontId="25" fillId="52" borderId="35" xfId="0" applyNumberFormat="1" applyFont="1" applyFill="1" applyBorder="1" applyAlignment="1">
      <alignment horizontal="center" vertical="center" wrapText="1"/>
    </xf>
    <xf numFmtId="1" fontId="25" fillId="52" borderId="41" xfId="0" applyNumberFormat="1" applyFont="1" applyFill="1" applyBorder="1" applyAlignment="1">
      <alignment horizontal="center" vertical="center" wrapText="1"/>
    </xf>
    <xf numFmtId="0" fontId="0" fillId="64" borderId="34" xfId="0" applyFont="1" applyFill="1" applyBorder="1" applyAlignment="1">
      <alignment horizontal="center" vertical="center"/>
    </xf>
    <xf numFmtId="0" fontId="0" fillId="64" borderId="45" xfId="0" applyFont="1" applyFill="1" applyBorder="1" applyAlignment="1">
      <alignment horizontal="center" vertical="center" wrapText="1"/>
    </xf>
    <xf numFmtId="0" fontId="0" fillId="64" borderId="46" xfId="0" applyFont="1" applyFill="1" applyBorder="1" applyAlignment="1">
      <alignment horizontal="center" vertical="center" wrapText="1"/>
    </xf>
    <xf numFmtId="0" fontId="25" fillId="64" borderId="33" xfId="0" applyFont="1" applyFill="1" applyBorder="1" applyAlignment="1">
      <alignment horizontal="center" vertical="center"/>
    </xf>
    <xf numFmtId="164" fontId="25" fillId="64" borderId="19" xfId="89" applyNumberFormat="1" applyFont="1" applyFill="1" applyBorder="1" applyAlignment="1">
      <alignment horizontal="center" vertical="center" wrapText="1"/>
      <protection/>
    </xf>
    <xf numFmtId="0" fontId="25" fillId="64" borderId="19" xfId="89" applyFont="1" applyFill="1" applyBorder="1" applyAlignment="1">
      <alignment horizontal="left" vertical="center" wrapText="1"/>
      <protection/>
    </xf>
    <xf numFmtId="0" fontId="1" fillId="57" borderId="34" xfId="0" applyFont="1" applyFill="1" applyBorder="1" applyAlignment="1">
      <alignment horizontal="center" vertical="center"/>
    </xf>
    <xf numFmtId="0" fontId="0" fillId="38" borderId="29" xfId="0" applyFont="1" applyFill="1" applyBorder="1" applyAlignment="1">
      <alignment horizontal="center" vertical="center"/>
    </xf>
    <xf numFmtId="0" fontId="25" fillId="38" borderId="33" xfId="0" applyFont="1" applyFill="1" applyBorder="1" applyAlignment="1">
      <alignment horizontal="center" vertical="center"/>
    </xf>
    <xf numFmtId="0" fontId="1" fillId="38" borderId="33" xfId="0" applyFont="1" applyFill="1" applyBorder="1" applyAlignment="1">
      <alignment horizontal="center" vertical="center"/>
    </xf>
    <xf numFmtId="0" fontId="25" fillId="57" borderId="33" xfId="0" applyFont="1" applyFill="1" applyBorder="1" applyAlignment="1">
      <alignment horizontal="center" vertical="center"/>
    </xf>
    <xf numFmtId="0" fontId="25" fillId="38" borderId="33" xfId="0" applyFont="1" applyFill="1" applyBorder="1" applyAlignment="1">
      <alignment horizontal="center" vertical="center" wrapText="1"/>
    </xf>
    <xf numFmtId="0" fontId="25" fillId="57" borderId="33" xfId="0" applyFont="1" applyFill="1" applyBorder="1" applyAlignment="1">
      <alignment horizontal="center" vertical="center" wrapText="1"/>
    </xf>
    <xf numFmtId="0" fontId="1" fillId="64" borderId="33" xfId="0" applyFont="1" applyFill="1" applyBorder="1" applyAlignment="1">
      <alignment horizontal="center" vertical="center"/>
    </xf>
    <xf numFmtId="0" fontId="1" fillId="57" borderId="33" xfId="0" applyFont="1" applyFill="1" applyBorder="1" applyAlignment="1">
      <alignment horizontal="center" vertical="center" wrapText="1"/>
    </xf>
    <xf numFmtId="0" fontId="1" fillId="38" borderId="33" xfId="0" applyFont="1" applyFill="1" applyBorder="1" applyAlignment="1">
      <alignment horizontal="center" vertical="center" wrapText="1"/>
    </xf>
    <xf numFmtId="0" fontId="1" fillId="18" borderId="31" xfId="0" applyFont="1" applyFill="1" applyBorder="1" applyAlignment="1">
      <alignment horizontal="center" vertical="center"/>
    </xf>
    <xf numFmtId="0" fontId="1" fillId="18" borderId="19" xfId="0" applyFont="1" applyFill="1" applyBorder="1" applyAlignment="1">
      <alignment horizontal="center" vertical="center"/>
    </xf>
    <xf numFmtId="0" fontId="1" fillId="57" borderId="26" xfId="0" applyFont="1" applyFill="1" applyBorder="1" applyAlignment="1">
      <alignment horizontal="center" vertical="center"/>
    </xf>
    <xf numFmtId="0" fontId="25" fillId="38" borderId="30" xfId="0" applyFont="1" applyFill="1" applyBorder="1" applyAlignment="1">
      <alignment horizontal="center" vertical="center"/>
    </xf>
    <xf numFmtId="0" fontId="25" fillId="64" borderId="30" xfId="0" applyFont="1" applyFill="1" applyBorder="1" applyAlignment="1">
      <alignment horizontal="center" vertical="center"/>
    </xf>
    <xf numFmtId="0" fontId="1" fillId="57" borderId="41" xfId="0" applyFont="1" applyFill="1" applyBorder="1" applyAlignment="1">
      <alignment horizontal="center" vertical="center" wrapText="1"/>
    </xf>
    <xf numFmtId="0" fontId="1" fillId="27" borderId="19" xfId="0" applyFont="1" applyFill="1" applyBorder="1" applyAlignment="1">
      <alignment horizontal="center" vertical="center"/>
    </xf>
    <xf numFmtId="0" fontId="25" fillId="0" borderId="32" xfId="89" applyFont="1" applyFill="1" applyBorder="1" applyAlignment="1">
      <alignment horizontal="center" vertical="center" wrapText="1"/>
      <protection/>
    </xf>
    <xf numFmtId="0" fontId="25" fillId="64" borderId="32" xfId="89" applyFont="1" applyFill="1" applyBorder="1" applyAlignment="1">
      <alignment horizontal="center" vertical="center" wrapText="1"/>
      <protection/>
    </xf>
    <xf numFmtId="0" fontId="25" fillId="64" borderId="32" xfId="89" applyFont="1" applyFill="1" applyBorder="1" applyAlignment="1">
      <alignment horizontal="center" wrapText="1"/>
      <protection/>
    </xf>
    <xf numFmtId="0" fontId="25" fillId="0" borderId="32" xfId="89" applyFont="1" applyFill="1" applyBorder="1" applyAlignment="1">
      <alignment horizontal="center" wrapText="1"/>
      <protection/>
    </xf>
    <xf numFmtId="0" fontId="25" fillId="0" borderId="43" xfId="89" applyFont="1" applyFill="1" applyBorder="1" applyAlignment="1">
      <alignment horizontal="center" vertical="center" wrapText="1"/>
      <protection/>
    </xf>
    <xf numFmtId="0" fontId="45" fillId="0" borderId="19" xfId="0" applyFont="1" applyFill="1" applyBorder="1" applyAlignment="1">
      <alignment vertical="center" wrapText="1"/>
    </xf>
    <xf numFmtId="0" fontId="2" fillId="58" borderId="19" xfId="0" applyFont="1" applyFill="1" applyBorder="1" applyAlignment="1">
      <alignment horizontal="center" vertical="center" wrapText="1"/>
    </xf>
    <xf numFmtId="0" fontId="0" fillId="65" borderId="31" xfId="0" applyFont="1" applyFill="1" applyBorder="1" applyAlignment="1">
      <alignment horizontal="center" vertical="center" wrapText="1"/>
    </xf>
    <xf numFmtId="0" fontId="0" fillId="65" borderId="19" xfId="0" applyFont="1" applyFill="1" applyBorder="1" applyAlignment="1">
      <alignment horizontal="center" vertical="center" wrapText="1"/>
    </xf>
    <xf numFmtId="0" fontId="0" fillId="65" borderId="32" xfId="0" applyFont="1" applyFill="1" applyBorder="1" applyAlignment="1">
      <alignment horizontal="center" vertical="center" wrapText="1"/>
    </xf>
    <xf numFmtId="0" fontId="0" fillId="65" borderId="30" xfId="0" applyFont="1" applyFill="1" applyBorder="1" applyAlignment="1">
      <alignment horizontal="center" vertical="center" wrapText="1"/>
    </xf>
    <xf numFmtId="0" fontId="1" fillId="65" borderId="31" xfId="0" applyFont="1" applyFill="1" applyBorder="1" applyAlignment="1">
      <alignment horizontal="center" vertical="center" wrapText="1"/>
    </xf>
    <xf numFmtId="164" fontId="25" fillId="0" borderId="40" xfId="0" applyNumberFormat="1" applyFont="1" applyFill="1" applyBorder="1" applyAlignment="1">
      <alignment horizontal="center" vertical="center" wrapText="1"/>
    </xf>
    <xf numFmtId="0" fontId="25" fillId="65" borderId="25" xfId="89" applyFont="1" applyFill="1" applyBorder="1" applyAlignment="1">
      <alignment horizontal="center" vertical="center" wrapText="1"/>
      <protection/>
    </xf>
    <xf numFmtId="0" fontId="25" fillId="65" borderId="32" xfId="89" applyFont="1" applyFill="1" applyBorder="1" applyAlignment="1">
      <alignment horizontal="center" vertical="center" wrapText="1"/>
      <protection/>
    </xf>
    <xf numFmtId="0" fontId="45" fillId="65" borderId="19" xfId="0" applyFont="1" applyFill="1" applyBorder="1" applyAlignment="1">
      <alignment vertical="center" wrapText="1"/>
    </xf>
    <xf numFmtId="0" fontId="25" fillId="65" borderId="32" xfId="89" applyFont="1" applyFill="1" applyBorder="1" applyAlignment="1">
      <alignment horizontal="center" wrapText="1"/>
      <protection/>
    </xf>
    <xf numFmtId="0" fontId="25" fillId="65" borderId="43" xfId="89" applyFont="1" applyFill="1" applyBorder="1" applyAlignment="1">
      <alignment horizontal="center" vertical="center" wrapText="1"/>
      <protection/>
    </xf>
    <xf numFmtId="0" fontId="25" fillId="64" borderId="30" xfId="89" applyFont="1" applyFill="1" applyBorder="1" applyAlignment="1">
      <alignment horizontal="left" vertical="center" wrapText="1"/>
      <protection/>
    </xf>
    <xf numFmtId="0" fontId="0" fillId="58" borderId="0" xfId="0" applyFill="1" applyAlignment="1">
      <alignment/>
    </xf>
    <xf numFmtId="0" fontId="0" fillId="55" borderId="0" xfId="0" applyFill="1" applyAlignment="1">
      <alignment/>
    </xf>
    <xf numFmtId="0" fontId="0" fillId="58" borderId="0" xfId="0" applyFill="1" applyBorder="1" applyAlignment="1">
      <alignment/>
    </xf>
    <xf numFmtId="0" fontId="90" fillId="58" borderId="0" xfId="0" applyFont="1" applyFill="1" applyBorder="1" applyAlignment="1">
      <alignment horizontal="center"/>
    </xf>
    <xf numFmtId="0" fontId="91" fillId="58" borderId="0" xfId="0" applyFont="1" applyFill="1" applyBorder="1" applyAlignment="1">
      <alignment horizontal="center"/>
    </xf>
    <xf numFmtId="0" fontId="0" fillId="58" borderId="0" xfId="0" applyFill="1" applyBorder="1" applyAlignment="1">
      <alignment horizontal="left" wrapText="1"/>
    </xf>
    <xf numFmtId="0" fontId="0" fillId="58" borderId="0" xfId="0" applyFill="1" applyBorder="1" applyAlignment="1">
      <alignment horizontal="left"/>
    </xf>
    <xf numFmtId="0" fontId="92" fillId="58" borderId="0" xfId="0" applyFont="1" applyFill="1" applyBorder="1" applyAlignment="1">
      <alignment/>
    </xf>
    <xf numFmtId="0" fontId="25" fillId="58" borderId="0" xfId="0" applyFont="1" applyFill="1" applyBorder="1" applyAlignment="1">
      <alignment/>
    </xf>
    <xf numFmtId="0" fontId="25" fillId="58" borderId="0" xfId="0" applyFont="1" applyFill="1" applyBorder="1" applyAlignment="1">
      <alignment horizontal="center"/>
    </xf>
    <xf numFmtId="0" fontId="0" fillId="58" borderId="47" xfId="0" applyFill="1" applyBorder="1" applyAlignment="1">
      <alignment/>
    </xf>
    <xf numFmtId="0" fontId="0" fillId="58" borderId="48" xfId="0" applyFill="1" applyBorder="1" applyAlignment="1">
      <alignment/>
    </xf>
    <xf numFmtId="0" fontId="0" fillId="58" borderId="49" xfId="0" applyFill="1" applyBorder="1" applyAlignment="1">
      <alignment/>
    </xf>
    <xf numFmtId="0" fontId="0" fillId="58" borderId="50" xfId="0" applyFill="1" applyBorder="1" applyAlignment="1">
      <alignment/>
    </xf>
    <xf numFmtId="0" fontId="0" fillId="58" borderId="51" xfId="0" applyFill="1" applyBorder="1" applyAlignment="1">
      <alignment/>
    </xf>
    <xf numFmtId="0" fontId="93" fillId="58" borderId="50" xfId="0" applyFont="1" applyFill="1" applyBorder="1" applyAlignment="1">
      <alignment horizontal="center"/>
    </xf>
    <xf numFmtId="0" fontId="91" fillId="58" borderId="50" xfId="0" applyFont="1" applyFill="1" applyBorder="1" applyAlignment="1">
      <alignment horizontal="center"/>
    </xf>
    <xf numFmtId="0" fontId="92" fillId="58" borderId="50" xfId="0" applyFont="1" applyFill="1" applyBorder="1" applyAlignment="1">
      <alignment/>
    </xf>
    <xf numFmtId="0" fontId="25" fillId="58" borderId="50" xfId="0" applyFont="1" applyFill="1" applyBorder="1" applyAlignment="1">
      <alignment/>
    </xf>
    <xf numFmtId="0" fontId="50" fillId="58" borderId="50" xfId="0" applyFont="1" applyFill="1" applyBorder="1" applyAlignment="1">
      <alignment horizontal="center"/>
    </xf>
    <xf numFmtId="0" fontId="0" fillId="58" borderId="52" xfId="0" applyFill="1" applyBorder="1" applyAlignment="1">
      <alignment/>
    </xf>
    <xf numFmtId="0" fontId="0" fillId="58" borderId="53" xfId="0" applyFill="1" applyBorder="1" applyAlignment="1">
      <alignment/>
    </xf>
    <xf numFmtId="0" fontId="0" fillId="58" borderId="54" xfId="0" applyFill="1" applyBorder="1" applyAlignment="1">
      <alignment/>
    </xf>
    <xf numFmtId="0" fontId="90" fillId="58" borderId="51" xfId="0" applyFont="1" applyFill="1" applyBorder="1" applyAlignment="1">
      <alignment horizontal="center"/>
    </xf>
    <xf numFmtId="0" fontId="91" fillId="58" borderId="51" xfId="0" applyFont="1" applyFill="1" applyBorder="1" applyAlignment="1">
      <alignment horizontal="center"/>
    </xf>
    <xf numFmtId="0" fontId="25" fillId="58" borderId="51" xfId="0" applyFont="1" applyFill="1" applyBorder="1" applyAlignment="1">
      <alignment/>
    </xf>
    <xf numFmtId="0" fontId="25" fillId="58" borderId="51" xfId="0" applyFont="1" applyFill="1" applyBorder="1" applyAlignment="1">
      <alignment horizontal="center"/>
    </xf>
    <xf numFmtId="0" fontId="94" fillId="58" borderId="0" xfId="0" applyFont="1" applyFill="1" applyAlignment="1">
      <alignment wrapText="1"/>
    </xf>
    <xf numFmtId="0" fontId="95" fillId="58" borderId="0" xfId="0" applyFont="1" applyFill="1" applyAlignment="1">
      <alignment/>
    </xf>
    <xf numFmtId="0" fontId="96" fillId="58" borderId="0" xfId="0" applyFont="1" applyFill="1" applyBorder="1" applyAlignment="1">
      <alignment horizontal="right" wrapText="1"/>
    </xf>
    <xf numFmtId="0" fontId="97" fillId="55" borderId="0" xfId="0" applyFont="1" applyFill="1" applyAlignment="1">
      <alignment/>
    </xf>
    <xf numFmtId="0" fontId="98" fillId="55" borderId="0" xfId="0" applyFont="1" applyFill="1" applyAlignment="1">
      <alignment/>
    </xf>
    <xf numFmtId="0" fontId="29" fillId="58" borderId="0" xfId="89" applyFont="1" applyFill="1" applyAlignment="1">
      <alignment horizontal="left" wrapText="1"/>
      <protection/>
    </xf>
    <xf numFmtId="0" fontId="29" fillId="58" borderId="0" xfId="89" applyFont="1" applyFill="1" applyAlignment="1">
      <alignment wrapText="1"/>
      <protection/>
    </xf>
    <xf numFmtId="0" fontId="29" fillId="58" borderId="0" xfId="89" applyFont="1" applyFill="1" applyBorder="1" applyAlignment="1">
      <alignment wrapText="1"/>
      <protection/>
    </xf>
    <xf numFmtId="0" fontId="27" fillId="58" borderId="0" xfId="89" applyFont="1" applyFill="1" applyBorder="1" applyAlignment="1">
      <alignment horizontal="center" vertical="center" wrapText="1"/>
      <protection/>
    </xf>
    <xf numFmtId="0" fontId="20" fillId="58" borderId="0" xfId="89" applyFont="1" applyFill="1" applyBorder="1" applyAlignment="1">
      <alignment horizontal="center" vertical="center" wrapText="1"/>
      <protection/>
    </xf>
    <xf numFmtId="0" fontId="27" fillId="58" borderId="0" xfId="89" applyFont="1" applyFill="1" applyBorder="1" applyAlignment="1">
      <alignment horizontal="left" vertical="center" wrapText="1"/>
      <protection/>
    </xf>
    <xf numFmtId="0" fontId="20" fillId="58" borderId="0" xfId="89" applyFont="1" applyFill="1" applyBorder="1" applyAlignment="1">
      <alignment wrapText="1"/>
      <protection/>
    </xf>
    <xf numFmtId="0" fontId="20" fillId="58" borderId="0" xfId="89" applyFont="1" applyFill="1" applyBorder="1" applyAlignment="1">
      <alignment horizontal="left" wrapText="1"/>
      <protection/>
    </xf>
    <xf numFmtId="0" fontId="29" fillId="58" borderId="55" xfId="89" applyFont="1" applyFill="1" applyBorder="1" applyAlignment="1">
      <alignment wrapText="1"/>
      <protection/>
    </xf>
    <xf numFmtId="0" fontId="20" fillId="58" borderId="55" xfId="0" applyFont="1" applyFill="1" applyBorder="1" applyAlignment="1">
      <alignment horizontal="left" wrapText="1"/>
    </xf>
    <xf numFmtId="0" fontId="20" fillId="58" borderId="0" xfId="0" applyFont="1" applyFill="1" applyBorder="1" applyAlignment="1">
      <alignment horizontal="left" wrapText="1"/>
    </xf>
    <xf numFmtId="0" fontId="20" fillId="58" borderId="0" xfId="0" applyFont="1" applyFill="1" applyBorder="1" applyAlignment="1">
      <alignment horizontal="center" vertical="center" wrapText="1"/>
    </xf>
    <xf numFmtId="0" fontId="29" fillId="58" borderId="0" xfId="0" applyFont="1" applyFill="1" applyBorder="1" applyAlignment="1">
      <alignment wrapText="1"/>
    </xf>
    <xf numFmtId="0" fontId="20" fillId="58" borderId="0" xfId="0" applyFont="1" applyFill="1" applyBorder="1" applyAlignment="1">
      <alignment wrapText="1"/>
    </xf>
    <xf numFmtId="0" fontId="20" fillId="58" borderId="0" xfId="74" applyFont="1" applyFill="1" applyBorder="1" applyAlignment="1" applyProtection="1">
      <alignment wrapText="1"/>
      <protection/>
    </xf>
    <xf numFmtId="0" fontId="20" fillId="58" borderId="0" xfId="0" applyFont="1" applyFill="1" applyBorder="1" applyAlignment="1">
      <alignment horizontal="right" wrapText="1"/>
    </xf>
    <xf numFmtId="0" fontId="29" fillId="58" borderId="0" xfId="0" applyFont="1" applyFill="1" applyAlignment="1">
      <alignment wrapText="1"/>
    </xf>
    <xf numFmtId="2" fontId="29" fillId="58" borderId="0" xfId="0" applyNumberFormat="1" applyFont="1" applyFill="1" applyBorder="1" applyAlignment="1">
      <alignment wrapText="1"/>
    </xf>
    <xf numFmtId="0" fontId="20" fillId="58" borderId="55" xfId="0" applyFont="1" applyFill="1" applyBorder="1" applyAlignment="1">
      <alignment wrapText="1"/>
    </xf>
    <xf numFmtId="2" fontId="20" fillId="58" borderId="0" xfId="0" applyNumberFormat="1" applyFont="1" applyFill="1" applyBorder="1" applyAlignment="1">
      <alignment wrapText="1"/>
    </xf>
    <xf numFmtId="0" fontId="29" fillId="58" borderId="55" xfId="89" applyFont="1" applyFill="1" applyBorder="1" applyAlignment="1">
      <alignment horizontal="center" vertical="center" wrapText="1"/>
      <protection/>
    </xf>
    <xf numFmtId="2" fontId="29" fillId="58" borderId="0" xfId="89" applyNumberFormat="1" applyFont="1" applyFill="1" applyBorder="1" applyAlignment="1">
      <alignment wrapText="1"/>
      <protection/>
    </xf>
    <xf numFmtId="0" fontId="32" fillId="58" borderId="0" xfId="89" applyFont="1" applyFill="1" applyBorder="1" applyAlignment="1">
      <alignment horizontal="left" wrapText="1"/>
      <protection/>
    </xf>
    <xf numFmtId="0" fontId="21" fillId="58" borderId="0" xfId="74" applyFont="1" applyFill="1" applyBorder="1" applyAlignment="1" applyProtection="1">
      <alignment wrapText="1"/>
      <protection/>
    </xf>
    <xf numFmtId="0" fontId="20" fillId="58" borderId="19" xfId="0" applyFont="1" applyFill="1" applyBorder="1" applyAlignment="1">
      <alignment horizontal="left" wrapText="1"/>
    </xf>
    <xf numFmtId="0" fontId="20" fillId="58" borderId="19" xfId="0" applyFont="1" applyFill="1" applyBorder="1" applyAlignment="1">
      <alignment wrapText="1"/>
    </xf>
    <xf numFmtId="0" fontId="20" fillId="58" borderId="32" xfId="0" applyFont="1" applyFill="1" applyBorder="1" applyAlignment="1">
      <alignment wrapText="1"/>
    </xf>
    <xf numFmtId="0" fontId="20" fillId="58" borderId="31" xfId="0" applyFont="1" applyFill="1" applyBorder="1" applyAlignment="1">
      <alignment wrapText="1"/>
    </xf>
    <xf numFmtId="0" fontId="20" fillId="58" borderId="19" xfId="74" applyFont="1" applyFill="1" applyBorder="1" applyAlignment="1" applyProtection="1">
      <alignment wrapText="1"/>
      <protection/>
    </xf>
    <xf numFmtId="0" fontId="20" fillId="58" borderId="56" xfId="0" applyFont="1" applyFill="1" applyBorder="1" applyAlignment="1">
      <alignment horizontal="left" wrapText="1"/>
    </xf>
    <xf numFmtId="0" fontId="20" fillId="58" borderId="57" xfId="0" applyFont="1" applyFill="1" applyBorder="1" applyAlignment="1">
      <alignment wrapText="1"/>
    </xf>
    <xf numFmtId="0" fontId="20" fillId="58" borderId="56" xfId="0" applyFont="1" applyFill="1" applyBorder="1" applyAlignment="1">
      <alignment wrapText="1"/>
    </xf>
    <xf numFmtId="0" fontId="20" fillId="58" borderId="34" xfId="0" applyFont="1" applyFill="1" applyBorder="1" applyAlignment="1">
      <alignment wrapText="1"/>
    </xf>
    <xf numFmtId="0" fontId="29" fillId="58" borderId="56" xfId="0" applyFont="1" applyFill="1" applyBorder="1" applyAlignment="1">
      <alignment wrapText="1"/>
    </xf>
    <xf numFmtId="0" fontId="29" fillId="58" borderId="19" xfId="0" applyFont="1" applyFill="1" applyBorder="1" applyAlignment="1">
      <alignment wrapText="1"/>
    </xf>
    <xf numFmtId="0" fontId="29" fillId="58" borderId="57" xfId="0" applyFont="1" applyFill="1" applyBorder="1" applyAlignment="1">
      <alignment wrapText="1"/>
    </xf>
    <xf numFmtId="0" fontId="20" fillId="58" borderId="31" xfId="0" applyFont="1" applyFill="1" applyBorder="1" applyAlignment="1">
      <alignment horizontal="left" wrapText="1"/>
    </xf>
    <xf numFmtId="0" fontId="20" fillId="58" borderId="33" xfId="0" applyFont="1" applyFill="1" applyBorder="1" applyAlignment="1">
      <alignment horizontal="left" wrapText="1"/>
    </xf>
    <xf numFmtId="0" fontId="29" fillId="58" borderId="55" xfId="0" applyFont="1" applyFill="1" applyBorder="1" applyAlignment="1">
      <alignment horizontal="left" wrapText="1"/>
    </xf>
    <xf numFmtId="0" fontId="29" fillId="58" borderId="0" xfId="0" applyFont="1" applyFill="1" applyBorder="1" applyAlignment="1">
      <alignment horizontal="left" wrapText="1"/>
    </xf>
    <xf numFmtId="0" fontId="37" fillId="58" borderId="0" xfId="0" applyFont="1" applyFill="1" applyBorder="1" applyAlignment="1">
      <alignment wrapText="1"/>
    </xf>
    <xf numFmtId="0" fontId="28" fillId="58" borderId="0" xfId="0" applyFont="1" applyFill="1" applyBorder="1" applyAlignment="1">
      <alignment horizontal="center" vertical="center" wrapText="1"/>
    </xf>
    <xf numFmtId="0" fontId="20" fillId="58" borderId="0" xfId="0" applyNumberFormat="1" applyFont="1" applyFill="1" applyBorder="1" applyAlignment="1">
      <alignment wrapText="1"/>
    </xf>
    <xf numFmtId="0" fontId="20" fillId="58" borderId="0" xfId="0" applyNumberFormat="1" applyFont="1" applyFill="1" applyBorder="1" applyAlignment="1">
      <alignment horizontal="left" wrapText="1"/>
    </xf>
    <xf numFmtId="1" fontId="20" fillId="58" borderId="0" xfId="0" applyNumberFormat="1" applyFont="1" applyFill="1" applyBorder="1" applyAlignment="1">
      <alignment horizontal="center" vertical="center" wrapText="1"/>
    </xf>
    <xf numFmtId="0" fontId="20" fillId="58" borderId="0" xfId="0" applyFont="1" applyFill="1" applyBorder="1" applyAlignment="1">
      <alignment horizontal="left" vertical="center" wrapText="1"/>
    </xf>
    <xf numFmtId="0" fontId="20" fillId="58" borderId="33" xfId="0" applyFont="1" applyFill="1" applyBorder="1" applyAlignment="1">
      <alignment wrapText="1"/>
    </xf>
    <xf numFmtId="0" fontId="20" fillId="58" borderId="0" xfId="89" applyFont="1" applyFill="1" applyBorder="1" applyAlignment="1">
      <alignment horizontal="left" vertical="center" wrapText="1"/>
      <protection/>
    </xf>
    <xf numFmtId="0" fontId="20" fillId="58" borderId="0" xfId="89" applyFont="1" applyFill="1" applyAlignment="1">
      <alignment horizontal="left" wrapText="1"/>
      <protection/>
    </xf>
    <xf numFmtId="2" fontId="27" fillId="58" borderId="0" xfId="89" applyNumberFormat="1" applyFont="1" applyFill="1" applyBorder="1" applyAlignment="1">
      <alignment horizontal="left" wrapText="1"/>
      <protection/>
    </xf>
    <xf numFmtId="0" fontId="27" fillId="58" borderId="0" xfId="0" applyFont="1" applyFill="1" applyBorder="1" applyAlignment="1">
      <alignment wrapText="1"/>
    </xf>
    <xf numFmtId="0" fontId="20" fillId="58" borderId="0" xfId="89" applyFont="1" applyFill="1" applyBorder="1" applyAlignment="1">
      <alignment wrapText="1"/>
      <protection/>
    </xf>
    <xf numFmtId="0" fontId="27" fillId="58" borderId="0" xfId="89" applyFont="1" applyFill="1" applyBorder="1" applyAlignment="1">
      <alignment wrapText="1"/>
      <protection/>
    </xf>
    <xf numFmtId="0" fontId="20" fillId="58" borderId="0" xfId="89" applyFont="1" applyFill="1" applyBorder="1" applyAlignment="1">
      <alignment horizontal="left" wrapText="1"/>
      <protection/>
    </xf>
    <xf numFmtId="0" fontId="29" fillId="58" borderId="0" xfId="89" applyFont="1" applyFill="1" applyBorder="1" applyAlignment="1">
      <alignment horizontal="left" wrapText="1"/>
      <protection/>
    </xf>
    <xf numFmtId="0" fontId="99" fillId="58" borderId="0" xfId="0" applyFont="1" applyFill="1" applyBorder="1" applyAlignment="1">
      <alignment/>
    </xf>
    <xf numFmtId="0" fontId="20" fillId="58" borderId="0" xfId="0" applyFont="1" applyFill="1" applyBorder="1" applyAlignment="1">
      <alignment horizontal="left" wrapText="1"/>
    </xf>
    <xf numFmtId="0" fontId="29" fillId="55" borderId="0" xfId="89" applyFont="1" applyFill="1" applyAlignment="1">
      <alignment horizontal="left" wrapText="1"/>
      <protection/>
    </xf>
    <xf numFmtId="0" fontId="29" fillId="55" borderId="0" xfId="89" applyFont="1" applyFill="1" applyAlignment="1">
      <alignment wrapText="1"/>
      <protection/>
    </xf>
    <xf numFmtId="0" fontId="0" fillId="64" borderId="28" xfId="0" applyFont="1" applyFill="1" applyBorder="1" applyAlignment="1">
      <alignment horizontal="center" vertical="center" wrapText="1"/>
    </xf>
    <xf numFmtId="0" fontId="31" fillId="64" borderId="35" xfId="89" applyFont="1" applyFill="1" applyBorder="1" applyAlignment="1">
      <alignment horizontal="center" vertical="center" wrapText="1"/>
      <protection/>
    </xf>
    <xf numFmtId="0" fontId="31" fillId="64" borderId="40" xfId="89" applyFont="1" applyFill="1" applyBorder="1" applyAlignment="1">
      <alignment horizontal="center" vertical="center" wrapText="1"/>
      <protection/>
    </xf>
    <xf numFmtId="0" fontId="31" fillId="64" borderId="41" xfId="89" applyFont="1" applyFill="1" applyBorder="1" applyAlignment="1">
      <alignment horizontal="center" vertical="center" wrapText="1"/>
      <protection/>
    </xf>
    <xf numFmtId="0" fontId="31" fillId="64" borderId="41" xfId="0" applyFont="1" applyFill="1" applyBorder="1" applyAlignment="1">
      <alignment horizontal="center" vertical="center" wrapText="1"/>
    </xf>
    <xf numFmtId="0" fontId="31" fillId="64" borderId="45" xfId="89" applyFont="1" applyFill="1" applyBorder="1" applyAlignment="1">
      <alignment horizontal="center" vertical="center" wrapText="1"/>
      <protection/>
    </xf>
    <xf numFmtId="0" fontId="20" fillId="55" borderId="0" xfId="89" applyFont="1" applyFill="1" applyBorder="1" applyAlignment="1">
      <alignment horizontal="left" vertical="center" wrapText="1"/>
      <protection/>
    </xf>
    <xf numFmtId="0" fontId="20" fillId="55" borderId="0" xfId="89" applyFont="1" applyFill="1" applyBorder="1" applyAlignment="1">
      <alignment horizontal="left" wrapText="1"/>
      <protection/>
    </xf>
    <xf numFmtId="0" fontId="27" fillId="55" borderId="0" xfId="89" applyFont="1" applyFill="1" applyBorder="1" applyAlignment="1">
      <alignment horizontal="left" wrapText="1"/>
      <protection/>
    </xf>
    <xf numFmtId="0" fontId="29" fillId="55" borderId="0" xfId="89" applyFont="1" applyFill="1" applyBorder="1" applyAlignment="1">
      <alignment wrapText="1"/>
      <protection/>
    </xf>
    <xf numFmtId="0" fontId="100" fillId="55" borderId="0" xfId="0" applyFont="1" applyFill="1" applyAlignment="1">
      <alignment/>
    </xf>
    <xf numFmtId="0" fontId="101" fillId="55" borderId="0" xfId="0" applyFont="1" applyFill="1" applyAlignment="1">
      <alignment/>
    </xf>
    <xf numFmtId="0" fontId="94" fillId="58" borderId="0" xfId="0" applyFont="1" applyFill="1" applyAlignment="1">
      <alignment/>
    </xf>
    <xf numFmtId="0" fontId="0" fillId="58" borderId="0" xfId="0" applyFill="1" applyAlignment="1">
      <alignment wrapText="1"/>
    </xf>
    <xf numFmtId="0" fontId="23" fillId="58" borderId="0" xfId="0" applyFont="1" applyFill="1" applyAlignment="1">
      <alignment/>
    </xf>
    <xf numFmtId="0" fontId="25" fillId="58" borderId="32" xfId="89" applyFont="1" applyFill="1" applyBorder="1" applyAlignment="1">
      <alignment horizontal="center" vertical="center" wrapText="1"/>
      <protection/>
    </xf>
    <xf numFmtId="0" fontId="0" fillId="58" borderId="0" xfId="0" applyFont="1" applyFill="1" applyBorder="1" applyAlignment="1">
      <alignment horizontal="center" vertical="center"/>
    </xf>
    <xf numFmtId="0" fontId="25" fillId="58" borderId="32" xfId="89" applyFont="1" applyFill="1" applyBorder="1" applyAlignment="1">
      <alignment horizontal="center" wrapText="1"/>
      <protection/>
    </xf>
    <xf numFmtId="0" fontId="25" fillId="58" borderId="0" xfId="0" applyFont="1" applyFill="1" applyAlignment="1">
      <alignment wrapText="1"/>
    </xf>
    <xf numFmtId="0" fontId="0" fillId="58" borderId="0" xfId="0" applyFont="1" applyFill="1" applyBorder="1" applyAlignment="1">
      <alignment horizontal="center" vertical="center" wrapText="1"/>
    </xf>
    <xf numFmtId="0" fontId="27" fillId="58" borderId="0" xfId="0" applyFont="1" applyFill="1" applyBorder="1" applyAlignment="1">
      <alignment horizontal="center" vertical="center" wrapText="1"/>
    </xf>
    <xf numFmtId="0" fontId="92" fillId="58" borderId="0" xfId="0" applyFont="1" applyFill="1" applyBorder="1" applyAlignment="1">
      <alignment horizontal="center" vertical="center"/>
    </xf>
    <xf numFmtId="164" fontId="20" fillId="58" borderId="0" xfId="0" applyNumberFormat="1" applyFont="1" applyFill="1" applyBorder="1" applyAlignment="1">
      <alignment horizontal="left" vertical="center" wrapText="1"/>
    </xf>
    <xf numFmtId="0" fontId="20" fillId="58" borderId="0" xfId="89" applyFont="1" applyFill="1" applyBorder="1" applyAlignment="1">
      <alignment horizontal="left" vertical="center" wrapText="1"/>
      <protection/>
    </xf>
    <xf numFmtId="0" fontId="28" fillId="58" borderId="0" xfId="0" applyFont="1" applyFill="1" applyBorder="1" applyAlignment="1">
      <alignment/>
    </xf>
    <xf numFmtId="0" fontId="92" fillId="58" borderId="0" xfId="0" applyFont="1" applyFill="1" applyBorder="1" applyAlignment="1">
      <alignment wrapText="1"/>
    </xf>
    <xf numFmtId="0" fontId="20" fillId="58" borderId="0" xfId="0" applyFont="1" applyFill="1" applyBorder="1" applyAlignment="1">
      <alignment/>
    </xf>
    <xf numFmtId="0" fontId="41" fillId="58" borderId="0" xfId="0" applyFont="1" applyFill="1" applyBorder="1" applyAlignment="1">
      <alignment/>
    </xf>
    <xf numFmtId="0" fontId="20" fillId="58" borderId="0" xfId="0" applyFont="1" applyFill="1" applyBorder="1" applyAlignment="1">
      <alignment/>
    </xf>
    <xf numFmtId="0" fontId="20" fillId="58" borderId="0" xfId="0" applyFont="1" applyFill="1" applyBorder="1" applyAlignment="1">
      <alignment wrapText="1"/>
    </xf>
    <xf numFmtId="0" fontId="42" fillId="58" borderId="0" xfId="0" applyFont="1" applyFill="1" applyBorder="1" applyAlignment="1">
      <alignment/>
    </xf>
    <xf numFmtId="1" fontId="20" fillId="58" borderId="0" xfId="0" applyNumberFormat="1" applyFont="1" applyFill="1" applyBorder="1" applyAlignment="1">
      <alignment horizontal="center" vertical="center" wrapText="1"/>
    </xf>
    <xf numFmtId="0" fontId="85" fillId="58" borderId="0" xfId="0" applyFont="1" applyFill="1" applyAlignment="1">
      <alignment wrapText="1"/>
    </xf>
    <xf numFmtId="0" fontId="102" fillId="55" borderId="0" xfId="0" applyFont="1" applyFill="1" applyAlignment="1">
      <alignment/>
    </xf>
    <xf numFmtId="0" fontId="103" fillId="55" borderId="0" xfId="0" applyFont="1" applyFill="1" applyAlignment="1">
      <alignment/>
    </xf>
    <xf numFmtId="0" fontId="103" fillId="55" borderId="0" xfId="0" applyFont="1" applyFill="1" applyBorder="1" applyAlignment="1">
      <alignment/>
    </xf>
    <xf numFmtId="0" fontId="103" fillId="55" borderId="0" xfId="0" applyFont="1" applyFill="1" applyAlignment="1">
      <alignment wrapText="1"/>
    </xf>
    <xf numFmtId="0" fontId="0" fillId="55" borderId="0" xfId="0" applyFont="1" applyFill="1" applyAlignment="1">
      <alignment horizontal="center" vertical="center"/>
    </xf>
    <xf numFmtId="0" fontId="0" fillId="55" borderId="0" xfId="0" applyFont="1" applyFill="1" applyBorder="1" applyAlignment="1">
      <alignment horizontal="center" vertical="center" wrapText="1"/>
    </xf>
    <xf numFmtId="0" fontId="25" fillId="58" borderId="0" xfId="0" applyFont="1" applyFill="1" applyBorder="1" applyAlignment="1">
      <alignment horizontal="left" vertical="center" wrapText="1"/>
    </xf>
    <xf numFmtId="0" fontId="25" fillId="58" borderId="0" xfId="0" applyFont="1" applyFill="1" applyBorder="1" applyAlignment="1">
      <alignment horizontal="center" vertical="center" wrapText="1"/>
    </xf>
    <xf numFmtId="164" fontId="25" fillId="58" borderId="0" xfId="0" applyNumberFormat="1" applyFont="1" applyFill="1" applyBorder="1" applyAlignment="1">
      <alignment horizontal="center" vertical="center" wrapText="1"/>
    </xf>
    <xf numFmtId="0" fontId="25" fillId="58" borderId="0" xfId="89" applyFont="1" applyFill="1" applyBorder="1" applyAlignment="1">
      <alignment horizontal="center" vertical="center" wrapText="1"/>
      <protection/>
    </xf>
    <xf numFmtId="1" fontId="25" fillId="58" borderId="0" xfId="0" applyNumberFormat="1" applyFont="1" applyFill="1" applyBorder="1" applyAlignment="1">
      <alignment horizontal="center" vertical="center" wrapText="1"/>
    </xf>
    <xf numFmtId="0" fontId="31" fillId="64" borderId="19" xfId="0" applyFont="1" applyFill="1" applyBorder="1" applyAlignment="1">
      <alignment horizontal="center" vertical="center" wrapText="1"/>
    </xf>
    <xf numFmtId="0" fontId="31" fillId="64" borderId="30" xfId="0" applyFont="1" applyFill="1" applyBorder="1" applyAlignment="1">
      <alignment horizontal="center" vertical="center" wrapText="1"/>
    </xf>
    <xf numFmtId="0" fontId="31" fillId="64" borderId="58" xfId="0" applyFont="1" applyFill="1" applyBorder="1" applyAlignment="1">
      <alignment horizontal="center" vertical="center" wrapText="1"/>
    </xf>
    <xf numFmtId="0" fontId="31" fillId="64" borderId="59" xfId="0" applyFont="1" applyFill="1" applyBorder="1" applyAlignment="1">
      <alignment horizontal="center" vertical="center" wrapText="1"/>
    </xf>
    <xf numFmtId="0" fontId="31" fillId="64" borderId="60" xfId="0" applyFont="1" applyFill="1" applyBorder="1" applyAlignment="1">
      <alignment horizontal="center" vertical="center" wrapText="1"/>
    </xf>
    <xf numFmtId="0" fontId="31" fillId="64" borderId="42" xfId="0" applyFont="1" applyFill="1" applyBorder="1" applyAlignment="1">
      <alignment horizontal="center" vertical="center" wrapText="1"/>
    </xf>
    <xf numFmtId="0" fontId="31" fillId="64" borderId="40" xfId="0" applyFont="1" applyFill="1" applyBorder="1" applyAlignment="1">
      <alignment horizontal="center" vertical="center" wrapText="1"/>
    </xf>
    <xf numFmtId="0" fontId="31" fillId="64" borderId="43" xfId="0" applyFont="1" applyFill="1" applyBorder="1" applyAlignment="1">
      <alignment horizontal="center" vertical="center" wrapText="1"/>
    </xf>
    <xf numFmtId="0" fontId="31" fillId="64" borderId="45" xfId="0" applyFont="1" applyFill="1" applyBorder="1" applyAlignment="1">
      <alignment horizontal="center" vertical="center" wrapText="1"/>
    </xf>
    <xf numFmtId="0" fontId="31" fillId="64" borderId="46" xfId="0" applyFont="1" applyFill="1" applyBorder="1" applyAlignment="1">
      <alignment horizontal="center" vertical="center" wrapText="1"/>
    </xf>
    <xf numFmtId="0" fontId="31" fillId="64" borderId="35" xfId="0" applyFont="1" applyFill="1" applyBorder="1" applyAlignment="1">
      <alignment horizontal="center" vertical="center" wrapText="1"/>
    </xf>
    <xf numFmtId="0" fontId="87" fillId="55" borderId="0" xfId="0" applyFont="1" applyFill="1" applyBorder="1" applyAlignment="1">
      <alignment horizontal="center" vertical="center" wrapText="1"/>
    </xf>
    <xf numFmtId="10" fontId="0" fillId="58" borderId="0" xfId="0" applyNumberFormat="1" applyFill="1" applyBorder="1" applyAlignment="1">
      <alignment/>
    </xf>
    <xf numFmtId="9" fontId="0" fillId="58" borderId="0" xfId="93" applyFont="1" applyFill="1" applyBorder="1" applyAlignment="1">
      <alignment/>
    </xf>
    <xf numFmtId="0" fontId="0" fillId="58" borderId="0" xfId="0" applyFill="1" applyBorder="1" applyAlignment="1">
      <alignment wrapText="1"/>
    </xf>
    <xf numFmtId="0" fontId="25" fillId="64" borderId="25" xfId="89" applyFont="1" applyFill="1" applyBorder="1" applyAlignment="1">
      <alignment horizontal="center" vertical="center" wrapText="1"/>
      <protection/>
    </xf>
    <xf numFmtId="0" fontId="25" fillId="64" borderId="43" xfId="89" applyFont="1" applyFill="1" applyBorder="1" applyAlignment="1">
      <alignment horizontal="center" vertical="center" wrapText="1"/>
      <protection/>
    </xf>
    <xf numFmtId="0" fontId="25" fillId="64" borderId="30" xfId="89" applyFont="1" applyFill="1" applyBorder="1" applyAlignment="1">
      <alignment horizontal="center" wrapText="1"/>
      <protection/>
    </xf>
    <xf numFmtId="0" fontId="0" fillId="64" borderId="30" xfId="0" applyFont="1" applyFill="1" applyBorder="1" applyAlignment="1">
      <alignment horizontal="center" wrapText="1"/>
    </xf>
    <xf numFmtId="0" fontId="25" fillId="64" borderId="19" xfId="0" applyFont="1" applyFill="1" applyBorder="1" applyAlignment="1">
      <alignment horizontal="center" wrapText="1"/>
    </xf>
    <xf numFmtId="0" fontId="25" fillId="64" borderId="41" xfId="89" applyFont="1" applyFill="1" applyBorder="1" applyAlignment="1">
      <alignment horizontal="center" vertical="center" wrapText="1"/>
      <protection/>
    </xf>
    <xf numFmtId="0" fontId="73" fillId="58" borderId="0" xfId="89" applyFont="1" applyFill="1" applyBorder="1" applyAlignment="1">
      <alignment horizontal="center" vertical="center" wrapText="1"/>
      <protection/>
    </xf>
    <xf numFmtId="0" fontId="73" fillId="58" borderId="0" xfId="0" applyFont="1" applyFill="1" applyBorder="1" applyAlignment="1">
      <alignment horizontal="center" vertical="center" wrapText="1"/>
    </xf>
    <xf numFmtId="0" fontId="73" fillId="58" borderId="0" xfId="0" applyFont="1" applyFill="1" applyBorder="1" applyAlignment="1">
      <alignment horizontal="center" vertical="center" wrapText="1"/>
    </xf>
    <xf numFmtId="0" fontId="104" fillId="55" borderId="0" xfId="0" applyFont="1" applyFill="1" applyBorder="1" applyAlignment="1">
      <alignment horizontal="right" vertical="center" wrapText="1"/>
    </xf>
    <xf numFmtId="9" fontId="104" fillId="55" borderId="0" xfId="93" applyFont="1" applyFill="1" applyBorder="1" applyAlignment="1">
      <alignment horizontal="center" vertical="center" wrapText="1"/>
    </xf>
    <xf numFmtId="0" fontId="98" fillId="58" borderId="0" xfId="0" applyFont="1" applyFill="1" applyAlignment="1">
      <alignment/>
    </xf>
    <xf numFmtId="0" fontId="90" fillId="58" borderId="50" xfId="0" applyFont="1" applyFill="1" applyBorder="1" applyAlignment="1">
      <alignment horizontal="center"/>
    </xf>
    <xf numFmtId="0" fontId="90" fillId="0" borderId="0" xfId="0" applyFont="1" applyAlignment="1">
      <alignment horizontal="center"/>
    </xf>
    <xf numFmtId="0" fontId="90" fillId="0" borderId="51" xfId="0" applyFont="1" applyBorder="1" applyAlignment="1">
      <alignment horizontal="center"/>
    </xf>
    <xf numFmtId="0" fontId="105" fillId="60" borderId="61" xfId="73" applyFont="1" applyFill="1" applyBorder="1" applyAlignment="1">
      <alignment horizontal="center" vertical="center"/>
    </xf>
    <xf numFmtId="0" fontId="105" fillId="60" borderId="62" xfId="73" applyFont="1" applyFill="1" applyBorder="1" applyAlignment="1">
      <alignment horizontal="center" vertical="center"/>
    </xf>
    <xf numFmtId="0" fontId="105" fillId="60" borderId="63" xfId="73" applyFont="1" applyFill="1" applyBorder="1" applyAlignment="1">
      <alignment horizontal="center" vertical="center"/>
    </xf>
    <xf numFmtId="0" fontId="49" fillId="58" borderId="50" xfId="0" applyFont="1" applyFill="1" applyBorder="1" applyAlignment="1">
      <alignment horizontal="center"/>
    </xf>
    <xf numFmtId="0" fontId="49" fillId="58" borderId="0" xfId="0" applyFont="1" applyFill="1" applyBorder="1" applyAlignment="1">
      <alignment horizontal="center"/>
    </xf>
    <xf numFmtId="0" fontId="49" fillId="58" borderId="51" xfId="0" applyFont="1" applyFill="1" applyBorder="1" applyAlignment="1">
      <alignment horizontal="center"/>
    </xf>
    <xf numFmtId="0" fontId="106" fillId="55" borderId="50" xfId="0" applyFont="1" applyFill="1" applyBorder="1" applyAlignment="1">
      <alignment horizontal="center"/>
    </xf>
    <xf numFmtId="0" fontId="107" fillId="55" borderId="0" xfId="0" applyFont="1" applyFill="1" applyBorder="1" applyAlignment="1">
      <alignment horizontal="center"/>
    </xf>
    <xf numFmtId="0" fontId="107" fillId="55" borderId="51" xfId="0" applyFont="1" applyFill="1" applyBorder="1" applyAlignment="1">
      <alignment horizontal="center"/>
    </xf>
    <xf numFmtId="0" fontId="108" fillId="55" borderId="50" xfId="0" applyFont="1" applyFill="1" applyBorder="1" applyAlignment="1">
      <alignment horizontal="center"/>
    </xf>
    <xf numFmtId="0" fontId="108" fillId="55" borderId="0" xfId="0" applyFont="1" applyFill="1" applyBorder="1" applyAlignment="1">
      <alignment horizontal="center"/>
    </xf>
    <xf numFmtId="0" fontId="108" fillId="55" borderId="51" xfId="0" applyFont="1" applyFill="1" applyBorder="1" applyAlignment="1">
      <alignment horizontal="center"/>
    </xf>
    <xf numFmtId="0" fontId="25" fillId="58" borderId="0" xfId="0" applyFont="1" applyFill="1" applyBorder="1" applyAlignment="1">
      <alignment horizontal="center"/>
    </xf>
    <xf numFmtId="0" fontId="25" fillId="58" borderId="51" xfId="0" applyFont="1" applyFill="1" applyBorder="1" applyAlignment="1">
      <alignment horizontal="center"/>
    </xf>
    <xf numFmtId="0" fontId="105" fillId="18" borderId="61" xfId="73" applyFont="1" applyFill="1" applyBorder="1" applyAlignment="1" quotePrefix="1">
      <alignment horizontal="center" vertical="center" wrapText="1"/>
    </xf>
    <xf numFmtId="0" fontId="105" fillId="18" borderId="62" xfId="73" applyFont="1" applyFill="1" applyBorder="1" applyAlignment="1">
      <alignment horizontal="center" vertical="center" wrapText="1"/>
    </xf>
    <xf numFmtId="0" fontId="105" fillId="18" borderId="63" xfId="73" applyFont="1" applyFill="1" applyBorder="1" applyAlignment="1">
      <alignment horizontal="center" vertical="center" wrapText="1"/>
    </xf>
    <xf numFmtId="0" fontId="105" fillId="60" borderId="61" xfId="73" applyFont="1" applyFill="1" applyBorder="1" applyAlignment="1" quotePrefix="1">
      <alignment horizontal="center" vertical="center" wrapText="1"/>
    </xf>
    <xf numFmtId="0" fontId="105" fillId="60" borderId="62" xfId="73" applyFont="1" applyFill="1" applyBorder="1" applyAlignment="1">
      <alignment horizontal="center" vertical="center" wrapText="1"/>
    </xf>
    <xf numFmtId="0" fontId="105" fillId="60" borderId="63" xfId="73" applyFont="1" applyFill="1" applyBorder="1" applyAlignment="1">
      <alignment horizontal="center" vertical="center" wrapText="1"/>
    </xf>
    <xf numFmtId="0" fontId="51" fillId="58" borderId="0" xfId="0" applyFont="1" applyFill="1" applyBorder="1" applyAlignment="1">
      <alignment horizontal="left" vertical="center" wrapText="1"/>
    </xf>
    <xf numFmtId="0" fontId="90" fillId="0" borderId="0" xfId="0" applyFont="1" applyAlignment="1">
      <alignment horizontal="left"/>
    </xf>
    <xf numFmtId="0" fontId="90" fillId="0" borderId="0" xfId="0" applyFont="1" applyAlignment="1">
      <alignment/>
    </xf>
    <xf numFmtId="0" fontId="0" fillId="0" borderId="0" xfId="0" applyAlignment="1">
      <alignment/>
    </xf>
    <xf numFmtId="0" fontId="102" fillId="55" borderId="0" xfId="0" applyFont="1" applyFill="1" applyAlignment="1">
      <alignment wrapText="1"/>
    </xf>
    <xf numFmtId="0" fontId="109" fillId="55" borderId="0" xfId="0" applyFont="1" applyFill="1" applyAlignment="1">
      <alignment/>
    </xf>
    <xf numFmtId="0" fontId="105" fillId="60" borderId="61" xfId="73" applyFont="1" applyFill="1" applyBorder="1" applyAlignment="1">
      <alignment horizontal="center" vertical="center" wrapText="1"/>
    </xf>
    <xf numFmtId="0" fontId="25" fillId="64" borderId="22" xfId="0" applyFont="1" applyFill="1" applyBorder="1" applyAlignment="1">
      <alignment horizontal="center" vertical="center"/>
    </xf>
    <xf numFmtId="0" fontId="25" fillId="64" borderId="34" xfId="0" applyFont="1" applyFill="1" applyBorder="1" applyAlignment="1">
      <alignment horizontal="center" vertical="center"/>
    </xf>
    <xf numFmtId="0" fontId="25" fillId="64" borderId="42" xfId="0" applyFont="1" applyFill="1" applyBorder="1" applyAlignment="1">
      <alignment horizontal="center" vertical="center"/>
    </xf>
    <xf numFmtId="0" fontId="25" fillId="64" borderId="46" xfId="0" applyFont="1" applyFill="1" applyBorder="1" applyAlignment="1">
      <alignment horizontal="center" vertical="center"/>
    </xf>
    <xf numFmtId="0" fontId="25" fillId="64" borderId="64" xfId="0" applyFont="1" applyFill="1" applyBorder="1" applyAlignment="1">
      <alignment horizontal="center" vertical="center" wrapText="1"/>
    </xf>
    <xf numFmtId="0" fontId="0" fillId="64" borderId="65" xfId="0" applyFill="1" applyBorder="1" applyAlignment="1">
      <alignment horizontal="center" vertical="center" wrapText="1"/>
    </xf>
    <xf numFmtId="0" fontId="0" fillId="64" borderId="66" xfId="0" applyFill="1" applyBorder="1" applyAlignment="1">
      <alignment horizontal="center" vertical="center" wrapText="1"/>
    </xf>
    <xf numFmtId="0" fontId="0" fillId="64" borderId="20" xfId="0" applyFill="1" applyBorder="1" applyAlignment="1">
      <alignment horizontal="center" vertical="center" wrapText="1"/>
    </xf>
    <xf numFmtId="0" fontId="0" fillId="64" borderId="67" xfId="0" applyFill="1" applyBorder="1" applyAlignment="1">
      <alignment horizontal="center" vertical="center" wrapText="1"/>
    </xf>
    <xf numFmtId="0" fontId="0" fillId="64" borderId="68" xfId="0" applyFill="1" applyBorder="1" applyAlignment="1">
      <alignment horizontal="center" vertical="center" wrapText="1"/>
    </xf>
    <xf numFmtId="0" fontId="25" fillId="0" borderId="32" xfId="89" applyFont="1" applyBorder="1" applyAlignment="1">
      <alignment vertical="center" wrapText="1"/>
      <protection/>
    </xf>
    <xf numFmtId="0" fontId="0" fillId="0" borderId="34" xfId="0" applyFont="1" applyBorder="1" applyAlignment="1">
      <alignment vertical="center"/>
    </xf>
    <xf numFmtId="0" fontId="0" fillId="0" borderId="69" xfId="0" applyFont="1" applyBorder="1" applyAlignment="1">
      <alignment vertical="center"/>
    </xf>
    <xf numFmtId="0" fontId="25" fillId="66" borderId="36" xfId="0" applyFont="1" applyFill="1" applyBorder="1" applyAlignment="1">
      <alignment horizontal="left" vertical="center"/>
    </xf>
    <xf numFmtId="0" fontId="0" fillId="0" borderId="70" xfId="0" applyFont="1" applyBorder="1" applyAlignment="1">
      <alignment horizontal="left" vertical="center"/>
    </xf>
    <xf numFmtId="0" fontId="0" fillId="0" borderId="71" xfId="0" applyFont="1" applyBorder="1" applyAlignment="1">
      <alignment horizontal="left" vertical="center"/>
    </xf>
    <xf numFmtId="0" fontId="25" fillId="66" borderId="32" xfId="0" applyFont="1" applyFill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/>
    </xf>
    <xf numFmtId="0" fontId="0" fillId="0" borderId="69" xfId="0" applyFont="1" applyBorder="1" applyAlignment="1">
      <alignment horizontal="left" vertical="center"/>
    </xf>
    <xf numFmtId="0" fontId="1" fillId="66" borderId="32" xfId="0" applyFont="1" applyFill="1" applyBorder="1" applyAlignment="1">
      <alignment horizontal="left" vertical="center" wrapText="1"/>
    </xf>
    <xf numFmtId="0" fontId="0" fillId="66" borderId="43" xfId="0" applyFont="1" applyFill="1" applyBorder="1" applyAlignment="1">
      <alignment horizontal="left" vertical="center" wrapText="1"/>
    </xf>
    <xf numFmtId="0" fontId="0" fillId="0" borderId="46" xfId="0" applyFont="1" applyBorder="1" applyAlignment="1">
      <alignment horizontal="left" vertical="center"/>
    </xf>
    <xf numFmtId="0" fontId="0" fillId="0" borderId="72" xfId="0" applyFont="1" applyBorder="1" applyAlignment="1">
      <alignment horizontal="left" vertical="center"/>
    </xf>
    <xf numFmtId="0" fontId="25" fillId="64" borderId="73" xfId="0" applyFont="1" applyFill="1" applyBorder="1" applyAlignment="1">
      <alignment horizontal="center" vertical="center" wrapText="1"/>
    </xf>
    <xf numFmtId="0" fontId="25" fillId="64" borderId="70" xfId="0" applyFont="1" applyFill="1" applyBorder="1" applyAlignment="1">
      <alignment horizontal="center" vertical="center" wrapText="1"/>
    </xf>
    <xf numFmtId="0" fontId="25" fillId="64" borderId="22" xfId="0" applyFont="1" applyFill="1" applyBorder="1" applyAlignment="1">
      <alignment horizontal="center" vertical="center" wrapText="1"/>
    </xf>
    <xf numFmtId="0" fontId="25" fillId="64" borderId="34" xfId="0" applyFont="1" applyFill="1" applyBorder="1" applyAlignment="1">
      <alignment horizontal="center" vertical="center" wrapText="1"/>
    </xf>
    <xf numFmtId="0" fontId="31" fillId="64" borderId="73" xfId="89" applyFont="1" applyFill="1" applyBorder="1" applyAlignment="1">
      <alignment horizontal="center" vertical="center" wrapText="1"/>
      <protection/>
    </xf>
    <xf numFmtId="0" fontId="31" fillId="64" borderId="70" xfId="89" applyFont="1" applyFill="1" applyBorder="1" applyAlignment="1">
      <alignment horizontal="center" vertical="center" wrapText="1"/>
      <protection/>
    </xf>
    <xf numFmtId="0" fontId="31" fillId="64" borderId="44" xfId="89" applyFont="1" applyFill="1" applyBorder="1" applyAlignment="1">
      <alignment horizontal="center" vertical="center" wrapText="1"/>
      <protection/>
    </xf>
    <xf numFmtId="0" fontId="31" fillId="64" borderId="71" xfId="89" applyFont="1" applyFill="1" applyBorder="1" applyAlignment="1">
      <alignment horizontal="center" vertical="center" wrapText="1"/>
      <protection/>
    </xf>
    <xf numFmtId="0" fontId="102" fillId="55" borderId="0" xfId="89" applyFont="1" applyFill="1" applyAlignment="1">
      <alignment wrapText="1"/>
      <protection/>
    </xf>
    <xf numFmtId="0" fontId="85" fillId="64" borderId="74" xfId="0" applyFont="1" applyFill="1" applyBorder="1" applyAlignment="1">
      <alignment horizontal="center" vertical="center" wrapText="1"/>
    </xf>
    <xf numFmtId="0" fontId="85" fillId="64" borderId="75" xfId="0" applyFont="1" applyFill="1" applyBorder="1" applyAlignment="1">
      <alignment horizontal="center" vertical="center" wrapText="1"/>
    </xf>
    <xf numFmtId="0" fontId="85" fillId="64" borderId="27" xfId="0" applyFont="1" applyFill="1" applyBorder="1" applyAlignment="1">
      <alignment horizontal="center" vertical="center" wrapText="1"/>
    </xf>
    <xf numFmtId="0" fontId="85" fillId="64" borderId="21" xfId="0" applyFont="1" applyFill="1" applyBorder="1" applyAlignment="1">
      <alignment horizontal="center" vertical="center" wrapText="1"/>
    </xf>
    <xf numFmtId="0" fontId="85" fillId="64" borderId="28" xfId="0" applyFont="1" applyFill="1" applyBorder="1" applyAlignment="1">
      <alignment horizontal="center" vertical="center" wrapText="1"/>
    </xf>
    <xf numFmtId="0" fontId="27" fillId="58" borderId="0" xfId="0" applyFont="1" applyFill="1" applyBorder="1" applyAlignment="1">
      <alignment horizontal="center" vertical="center" wrapText="1"/>
    </xf>
    <xf numFmtId="0" fontId="25" fillId="58" borderId="0" xfId="0" applyFont="1" applyFill="1" applyBorder="1" applyAlignment="1">
      <alignment horizontal="center" vertical="center" wrapText="1"/>
    </xf>
    <xf numFmtId="0" fontId="20" fillId="58" borderId="0" xfId="0" applyFont="1" applyFill="1" applyBorder="1" applyAlignment="1">
      <alignment horizontal="center" vertical="center" wrapText="1"/>
    </xf>
    <xf numFmtId="0" fontId="27" fillId="58" borderId="0" xfId="0" applyFont="1" applyFill="1" applyBorder="1" applyAlignment="1">
      <alignment horizontal="center" vertical="center"/>
    </xf>
    <xf numFmtId="0" fontId="27" fillId="58" borderId="0" xfId="0" applyFont="1" applyFill="1" applyBorder="1" applyAlignment="1">
      <alignment horizontal="center" vertical="center"/>
    </xf>
    <xf numFmtId="0" fontId="25" fillId="58" borderId="0" xfId="0" applyFont="1" applyFill="1" applyBorder="1" applyAlignment="1">
      <alignment horizontal="center" vertical="center"/>
    </xf>
    <xf numFmtId="0" fontId="31" fillId="64" borderId="76" xfId="0" applyFont="1" applyFill="1" applyBorder="1" applyAlignment="1">
      <alignment horizontal="center" vertical="center" wrapText="1"/>
    </xf>
    <xf numFmtId="0" fontId="25" fillId="64" borderId="77" xfId="0" applyFont="1" applyFill="1" applyBorder="1" applyAlignment="1">
      <alignment horizontal="center" vertical="center" wrapText="1"/>
    </xf>
    <xf numFmtId="0" fontId="31" fillId="64" borderId="27" xfId="0" applyFont="1" applyFill="1" applyBorder="1" applyAlignment="1">
      <alignment horizontal="center" vertical="center"/>
    </xf>
    <xf numFmtId="0" fontId="25" fillId="64" borderId="21" xfId="0" applyFont="1" applyFill="1" applyBorder="1" applyAlignment="1">
      <alignment horizontal="center" vertical="center"/>
    </xf>
    <xf numFmtId="0" fontId="25" fillId="64" borderId="36" xfId="0" applyFont="1" applyFill="1" applyBorder="1" applyAlignment="1">
      <alignment horizontal="center" vertical="center"/>
    </xf>
    <xf numFmtId="0" fontId="25" fillId="64" borderId="28" xfId="0" applyFont="1" applyFill="1" applyBorder="1" applyAlignment="1">
      <alignment horizontal="center" vertical="center"/>
    </xf>
    <xf numFmtId="0" fontId="31" fillId="64" borderId="21" xfId="0" applyFont="1" applyFill="1" applyBorder="1" applyAlignment="1">
      <alignment horizontal="center" vertical="center"/>
    </xf>
    <xf numFmtId="0" fontId="31" fillId="64" borderId="28" xfId="0" applyFont="1" applyFill="1" applyBorder="1" applyAlignment="1">
      <alignment horizontal="center" vertical="center"/>
    </xf>
    <xf numFmtId="0" fontId="31" fillId="64" borderId="73" xfId="0" applyFont="1" applyFill="1" applyBorder="1" applyAlignment="1">
      <alignment horizontal="center" vertical="center" wrapText="1"/>
    </xf>
    <xf numFmtId="0" fontId="31" fillId="64" borderId="70" xfId="0" applyFont="1" applyFill="1" applyBorder="1" applyAlignment="1">
      <alignment horizontal="center" vertical="center" wrapText="1"/>
    </xf>
    <xf numFmtId="0" fontId="31" fillId="64" borderId="71" xfId="0" applyFont="1" applyFill="1" applyBorder="1" applyAlignment="1">
      <alignment horizontal="center" vertical="center" wrapText="1"/>
    </xf>
    <xf numFmtId="0" fontId="25" fillId="64" borderId="78" xfId="0" applyFont="1" applyFill="1" applyBorder="1" applyAlignment="1">
      <alignment horizontal="center" vertical="center" wrapText="1"/>
    </xf>
    <xf numFmtId="0" fontId="25" fillId="64" borderId="79" xfId="0" applyFont="1" applyFill="1" applyBorder="1" applyAlignment="1">
      <alignment horizontal="center" vertical="center" wrapText="1"/>
    </xf>
    <xf numFmtId="0" fontId="31" fillId="64" borderId="27" xfId="0" applyFont="1" applyFill="1" applyBorder="1" applyAlignment="1">
      <alignment horizontal="center" vertical="center" wrapText="1"/>
    </xf>
    <xf numFmtId="0" fontId="31" fillId="64" borderId="21" xfId="0" applyFont="1" applyFill="1" applyBorder="1" applyAlignment="1">
      <alignment horizontal="center" vertical="center" wrapText="1"/>
    </xf>
    <xf numFmtId="0" fontId="31" fillId="64" borderId="28" xfId="0" applyFont="1" applyFill="1" applyBorder="1" applyAlignment="1">
      <alignment horizontal="center" vertical="center" wrapText="1"/>
    </xf>
    <xf numFmtId="0" fontId="31" fillId="64" borderId="73" xfId="0" applyFont="1" applyFill="1" applyBorder="1" applyAlignment="1">
      <alignment horizontal="center" vertical="center"/>
    </xf>
    <xf numFmtId="0" fontId="31" fillId="64" borderId="70" xfId="0" applyFont="1" applyFill="1" applyBorder="1" applyAlignment="1">
      <alignment horizontal="center" vertical="center"/>
    </xf>
    <xf numFmtId="0" fontId="31" fillId="64" borderId="71" xfId="0" applyFont="1" applyFill="1" applyBorder="1" applyAlignment="1">
      <alignment horizontal="center" vertical="center"/>
    </xf>
    <xf numFmtId="0" fontId="102" fillId="55" borderId="0" xfId="0" applyFont="1" applyFill="1" applyAlignment="1">
      <alignment/>
    </xf>
  </cellXfs>
  <cellStyles count="95">
    <cellStyle name="Normal" xfId="0"/>
    <cellStyle name="20% - akcent 1" xfId="15"/>
    <cellStyle name="20% - akcent 1 2" xfId="16"/>
    <cellStyle name="20% - akcent 2" xfId="17"/>
    <cellStyle name="20% - akcent 2 2" xfId="18"/>
    <cellStyle name="20% - akcent 3" xfId="19"/>
    <cellStyle name="20% - akcent 3 2" xfId="20"/>
    <cellStyle name="20% - akcent 4" xfId="21"/>
    <cellStyle name="20% - akcent 4 2" xfId="22"/>
    <cellStyle name="20% - akcent 5" xfId="23"/>
    <cellStyle name="20% - akcent 5 2" xfId="24"/>
    <cellStyle name="20% - akcent 6" xfId="25"/>
    <cellStyle name="20% - akcent 6 2" xfId="26"/>
    <cellStyle name="40% - akcent 1" xfId="27"/>
    <cellStyle name="40% - akcent 1 2" xfId="28"/>
    <cellStyle name="40% - akcent 2" xfId="29"/>
    <cellStyle name="40% - akcent 2 2" xfId="30"/>
    <cellStyle name="40% - akcent 3" xfId="31"/>
    <cellStyle name="40% - akcent 3 2" xfId="32"/>
    <cellStyle name="40% - akcent 4" xfId="33"/>
    <cellStyle name="40% - akcent 4 2" xfId="34"/>
    <cellStyle name="40% - akcent 5" xfId="35"/>
    <cellStyle name="40% - akcent 5 2" xfId="36"/>
    <cellStyle name="40% - akcent 6" xfId="37"/>
    <cellStyle name="40% - akcent 6 2" xfId="38"/>
    <cellStyle name="60% - akcent 1" xfId="39"/>
    <cellStyle name="60% - akcent 1 2" xfId="40"/>
    <cellStyle name="60% - akcent 2" xfId="41"/>
    <cellStyle name="60% - akcent 2 2" xfId="42"/>
    <cellStyle name="60% - akcent 3" xfId="43"/>
    <cellStyle name="60% - akcent 3 2" xfId="44"/>
    <cellStyle name="60% - akcent 4" xfId="45"/>
    <cellStyle name="60% - akcent 4 2" xfId="46"/>
    <cellStyle name="60% - akcent 5" xfId="47"/>
    <cellStyle name="60% - akcent 5 2" xfId="48"/>
    <cellStyle name="60% -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" xfId="67"/>
    <cellStyle name="Dobre 2" xfId="68"/>
    <cellStyle name="Comma" xfId="69"/>
    <cellStyle name="Comma [0]" xfId="70"/>
    <cellStyle name="Dziesiętny 2" xfId="71"/>
    <cellStyle name="Dziesiętny 2 2" xfId="72"/>
    <cellStyle name="Hyperlink" xfId="73"/>
    <cellStyle name="Hiperłącze 2" xfId="74"/>
    <cellStyle name="Komórka połączona" xfId="75"/>
    <cellStyle name="Komórka połączona 2" xfId="76"/>
    <cellStyle name="Komórka zaznaczona" xfId="77"/>
    <cellStyle name="Komórka zaznaczona 2" xfId="78"/>
    <cellStyle name="Nagłówek 1" xfId="79"/>
    <cellStyle name="Nagłówek 1 2" xfId="80"/>
    <cellStyle name="Nagłówek 2" xfId="81"/>
    <cellStyle name="Nagłówek 2 2" xfId="82"/>
    <cellStyle name="Nagłówek 3" xfId="83"/>
    <cellStyle name="Nagłówek 3 2" xfId="84"/>
    <cellStyle name="Nagłówek 4" xfId="85"/>
    <cellStyle name="Nagłówek 4 2" xfId="86"/>
    <cellStyle name="Neutralne" xfId="87"/>
    <cellStyle name="Neutralne 2" xfId="88"/>
    <cellStyle name="Normalny 2" xfId="89"/>
    <cellStyle name="Normalny 3" xfId="90"/>
    <cellStyle name="Obliczenia" xfId="91"/>
    <cellStyle name="Obliczenia 2" xfId="92"/>
    <cellStyle name="Percent" xfId="93"/>
    <cellStyle name="Procentowy 2" xfId="94"/>
    <cellStyle name="Suma" xfId="95"/>
    <cellStyle name="Suma 2" xfId="96"/>
    <cellStyle name="Tekst objaśnienia" xfId="97"/>
    <cellStyle name="Tekst objaśnienia 2" xfId="98"/>
    <cellStyle name="Tekst ostrzeżenia" xfId="99"/>
    <cellStyle name="Tekst ostrzeżenia 2" xfId="100"/>
    <cellStyle name="Tytuł" xfId="101"/>
    <cellStyle name="Tytuł 2" xfId="102"/>
    <cellStyle name="Uwaga" xfId="103"/>
    <cellStyle name="Uwaga 2" xfId="104"/>
    <cellStyle name="Currency" xfId="105"/>
    <cellStyle name="Currency [0]" xfId="106"/>
    <cellStyle name="Złe" xfId="107"/>
    <cellStyle name="Złe 2" xfId="108"/>
  </cellStyles>
  <dxfs count="15">
    <dxf>
      <font>
        <color auto="1"/>
      </font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>
          <bgColor rgb="FFFF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75"/>
      <c:hPercent val="100"/>
      <c:rotY val="0"/>
      <c:depthPercent val="100"/>
      <c:rAngAx val="1"/>
    </c:view3D>
    <c:plotArea>
      <c:layout>
        <c:manualLayout>
          <c:xMode val="edge"/>
          <c:yMode val="edge"/>
          <c:x val="0"/>
          <c:y val="0"/>
          <c:w val="0.71975"/>
          <c:h val="0.849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'Baza akceptacji społecznej'!$O$11:$Z$11</c:f>
              <c:strCache>
                <c:ptCount val="12"/>
                <c:pt idx="0">
                  <c:v>Obawa przed odorami (nieszczelność zbiorników, składowanie masy pofermentacyjnej bez przykrycia, brak mycia samochodów po rozładunku substratów)</c:v>
                </c:pt>
                <c:pt idx="1">
                  <c:v>Hałas urządzeń biogazowni i pojazdów</c:v>
                </c:pt>
                <c:pt idx="2">
                  <c:v>Duże natężenie ruchu samochodów dostawczych - niszczenie dróg, lokalnych, bezpieczeństwo, spaliny, hałas</c:v>
                </c:pt>
                <c:pt idx="3">
                  <c:v>Zbyt bliska odległość od budynków mieszkalnych</c:v>
                </c:pt>
                <c:pt idx="4">
                  <c:v>Zmiana walorów przyrodniczo krajobrazowych, ograniczenie szans rozwoju agroturystyki </c:v>
                </c:pt>
                <c:pt idx="5">
                  <c:v>Negatywny wpływ na zdrowie mieszkańców, zagrożenie epidemiologiczne, obawa przed emisją szkodliwych substancji i skażeniem wody oraz gleby pod uprawy </c:v>
                </c:pt>
                <c:pt idx="6">
                  <c:v>Brak wiarygodnych źródeł informacji nt. biogazu i jego produkcji</c:v>
                </c:pt>
                <c:pt idx="7">
                  <c:v>Spadek wartości działek i gruntów</c:v>
                </c:pt>
                <c:pt idx="8">
                  <c:v> Obawa przed utratą bezpieczeństwa i pogorszeniem komfortu życia </c:v>
                </c:pt>
                <c:pt idx="9">
                  <c:v>Mieszkańcy są z załozenia przeiwni tego typu inwestycjom w najbliższym sąsiedztwie</c:v>
                </c:pt>
                <c:pt idx="10">
                  <c:v>Brak sprawiedliwego lokalnego podziału kosztów i korzyści z budowy instalacji</c:v>
                </c:pt>
                <c:pt idx="11">
                  <c:v>Braki lub uchybienia w dokumentacji inwestycji lub raportach środowiskowych</c:v>
                </c:pt>
              </c:strCache>
            </c:strRef>
          </c:cat>
          <c:val>
            <c:numRef>
              <c:f>'Baza akceptacji społecznej'!$O$77:$Z$77</c:f>
              <c:numCache>
                <c:ptCount val="12"/>
                <c:pt idx="0">
                  <c:v>0.1902439024390244</c:v>
                </c:pt>
                <c:pt idx="1">
                  <c:v>0.1073170731707317</c:v>
                </c:pt>
                <c:pt idx="2">
                  <c:v>0.08292682926829269</c:v>
                </c:pt>
                <c:pt idx="3">
                  <c:v>0.1073170731707317</c:v>
                </c:pt>
                <c:pt idx="4">
                  <c:v>0.07317073170731707</c:v>
                </c:pt>
                <c:pt idx="5">
                  <c:v>0.1073170731707317</c:v>
                </c:pt>
                <c:pt idx="6">
                  <c:v>0.05365853658536585</c:v>
                </c:pt>
                <c:pt idx="7">
                  <c:v>0.03414634146341464</c:v>
                </c:pt>
                <c:pt idx="8">
                  <c:v>0.07317073170731707</c:v>
                </c:pt>
                <c:pt idx="9">
                  <c:v>0.0975609756097561</c:v>
                </c:pt>
                <c:pt idx="10">
                  <c:v>0.004878048780487805</c:v>
                </c:pt>
                <c:pt idx="11">
                  <c:v>0.03414634146341464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475"/>
          <c:y val="0.04175"/>
          <c:w val="0.37475"/>
          <c:h val="0.71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600075</xdr:colOff>
      <xdr:row>7</xdr:row>
      <xdr:rowOff>47625</xdr:rowOff>
    </xdr:from>
    <xdr:to>
      <xdr:col>8</xdr:col>
      <xdr:colOff>133350</xdr:colOff>
      <xdr:row>12</xdr:row>
      <xdr:rowOff>142875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2447925"/>
          <a:ext cx="5419725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942975</xdr:colOff>
      <xdr:row>2</xdr:row>
      <xdr:rowOff>0</xdr:rowOff>
    </xdr:from>
    <xdr:to>
      <xdr:col>6</xdr:col>
      <xdr:colOff>47625</xdr:colOff>
      <xdr:row>6</xdr:row>
      <xdr:rowOff>85725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67275" y="685800"/>
          <a:ext cx="106680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533400</xdr:colOff>
      <xdr:row>2</xdr:row>
      <xdr:rowOff>0</xdr:rowOff>
    </xdr:from>
    <xdr:to>
      <xdr:col>9</xdr:col>
      <xdr:colOff>971550</xdr:colOff>
      <xdr:row>6</xdr:row>
      <xdr:rowOff>314325</xdr:rowOff>
    </xdr:to>
    <xdr:pic>
      <xdr:nvPicPr>
        <xdr:cNvPr id="3" name="Obraz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19850" y="685800"/>
          <a:ext cx="338137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2</xdr:row>
      <xdr:rowOff>19050</xdr:rowOff>
    </xdr:from>
    <xdr:to>
      <xdr:col>4</xdr:col>
      <xdr:colOff>533400</xdr:colOff>
      <xdr:row>6</xdr:row>
      <xdr:rowOff>228600</xdr:rowOff>
    </xdr:to>
    <xdr:pic>
      <xdr:nvPicPr>
        <xdr:cNvPr id="4" name="Obraz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66800" y="704850"/>
          <a:ext cx="339090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219075</xdr:colOff>
      <xdr:row>2</xdr:row>
      <xdr:rowOff>304800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219075</xdr:colOff>
      <xdr:row>2</xdr:row>
      <xdr:rowOff>304800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800100</xdr:colOff>
      <xdr:row>2</xdr:row>
      <xdr:rowOff>247650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809625</xdr:colOff>
      <xdr:row>2</xdr:row>
      <xdr:rowOff>238125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717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342900</xdr:colOff>
      <xdr:row>2</xdr:row>
      <xdr:rowOff>228600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527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</xdr:row>
      <xdr:rowOff>295275</xdr:rowOff>
    </xdr:from>
    <xdr:to>
      <xdr:col>24</xdr:col>
      <xdr:colOff>95250</xdr:colOff>
      <xdr:row>32</xdr:row>
      <xdr:rowOff>228600</xdr:rowOff>
    </xdr:to>
    <xdr:graphicFrame>
      <xdr:nvGraphicFramePr>
        <xdr:cNvPr id="2" name="Wykres 3"/>
        <xdr:cNvGraphicFramePr/>
      </xdr:nvGraphicFramePr>
      <xdr:xfrm>
        <a:off x="0" y="2238375"/>
        <a:ext cx="17506950" cy="7858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34"/>
  <sheetViews>
    <sheetView tabSelected="1" zoomScale="80" zoomScaleNormal="80" zoomScalePageLayoutView="50" workbookViewId="0" topLeftCell="A1">
      <selection activeCell="B34" sqref="B34"/>
    </sheetView>
  </sheetViews>
  <sheetFormatPr defaultColWidth="14.7109375" defaultRowHeight="27" customHeight="1"/>
  <cols>
    <col min="1" max="16384" width="14.7109375" style="315" customWidth="1"/>
  </cols>
  <sheetData>
    <row r="1" ht="27" customHeight="1" thickBot="1"/>
    <row r="2" spans="2:10" ht="27" customHeight="1" thickTop="1">
      <c r="B2" s="325"/>
      <c r="C2" s="326"/>
      <c r="D2" s="326"/>
      <c r="E2" s="326"/>
      <c r="F2" s="326"/>
      <c r="G2" s="326"/>
      <c r="H2" s="326"/>
      <c r="I2" s="326"/>
      <c r="J2" s="327"/>
    </row>
    <row r="3" spans="2:11" ht="27" customHeight="1">
      <c r="B3" s="328"/>
      <c r="C3" s="317"/>
      <c r="D3" s="317"/>
      <c r="E3" s="317"/>
      <c r="F3" s="317"/>
      <c r="G3" s="317"/>
      <c r="H3" s="317"/>
      <c r="I3" s="317"/>
      <c r="J3" s="329"/>
      <c r="K3" s="328"/>
    </row>
    <row r="4" spans="2:11" ht="27" customHeight="1">
      <c r="B4" s="328"/>
      <c r="C4" s="317"/>
      <c r="D4" s="317"/>
      <c r="E4" s="317"/>
      <c r="F4" s="317"/>
      <c r="G4" s="317"/>
      <c r="H4" s="317"/>
      <c r="I4" s="317"/>
      <c r="J4" s="329"/>
      <c r="K4" s="328"/>
    </row>
    <row r="5" spans="2:11" ht="27" customHeight="1">
      <c r="B5" s="328"/>
      <c r="C5" s="317"/>
      <c r="D5" s="317"/>
      <c r="E5" s="317"/>
      <c r="F5" s="317"/>
      <c r="G5" s="317"/>
      <c r="H5" s="317"/>
      <c r="I5" s="317"/>
      <c r="J5" s="329"/>
      <c r="K5" s="328"/>
    </row>
    <row r="6" spans="2:11" ht="27" customHeight="1">
      <c r="B6" s="328"/>
      <c r="C6" s="317"/>
      <c r="D6" s="317"/>
      <c r="E6" s="317"/>
      <c r="F6" s="317"/>
      <c r="G6" s="317"/>
      <c r="H6" s="317"/>
      <c r="I6" s="317"/>
      <c r="J6" s="329"/>
      <c r="K6" s="328"/>
    </row>
    <row r="7" spans="2:11" ht="27" customHeight="1">
      <c r="B7" s="328"/>
      <c r="C7" s="317"/>
      <c r="D7" s="317"/>
      <c r="E7" s="317"/>
      <c r="F7" s="317"/>
      <c r="G7" s="317"/>
      <c r="H7" s="317"/>
      <c r="I7" s="317"/>
      <c r="J7" s="329"/>
      <c r="K7" s="328"/>
    </row>
    <row r="8" spans="2:11" ht="27" customHeight="1">
      <c r="B8" s="328"/>
      <c r="C8" s="317"/>
      <c r="D8" s="317"/>
      <c r="E8" s="317"/>
      <c r="F8" s="317"/>
      <c r="G8" s="317"/>
      <c r="H8" s="317"/>
      <c r="I8" s="317"/>
      <c r="J8" s="329"/>
      <c r="K8" s="328"/>
    </row>
    <row r="9" spans="2:11" ht="27" customHeight="1">
      <c r="B9" s="328"/>
      <c r="C9" s="317"/>
      <c r="D9" s="317"/>
      <c r="E9" s="317"/>
      <c r="F9" s="317"/>
      <c r="G9" s="317"/>
      <c r="H9" s="317"/>
      <c r="I9" s="317"/>
      <c r="J9" s="329"/>
      <c r="K9" s="328"/>
    </row>
    <row r="10" spans="2:11" ht="27" customHeight="1">
      <c r="B10" s="328"/>
      <c r="C10" s="317"/>
      <c r="D10" s="317"/>
      <c r="E10" s="317"/>
      <c r="F10" s="317"/>
      <c r="G10" s="317"/>
      <c r="H10" s="317"/>
      <c r="I10" s="317"/>
      <c r="J10" s="329"/>
      <c r="K10" s="328"/>
    </row>
    <row r="11" spans="2:11" ht="27" customHeight="1">
      <c r="B11" s="328"/>
      <c r="C11" s="317"/>
      <c r="D11" s="317"/>
      <c r="E11" s="317"/>
      <c r="F11" s="317"/>
      <c r="G11" s="317"/>
      <c r="H11" s="317"/>
      <c r="I11" s="317"/>
      <c r="J11" s="329"/>
      <c r="K11" s="328"/>
    </row>
    <row r="12" spans="2:11" ht="27" customHeight="1">
      <c r="B12" s="328"/>
      <c r="C12" s="317"/>
      <c r="D12" s="317"/>
      <c r="E12" s="317"/>
      <c r="F12" s="317"/>
      <c r="G12" s="317"/>
      <c r="H12" s="317"/>
      <c r="I12" s="317"/>
      <c r="J12" s="329"/>
      <c r="K12" s="328"/>
    </row>
    <row r="13" spans="2:11" ht="27" customHeight="1">
      <c r="B13" s="328"/>
      <c r="C13" s="317"/>
      <c r="D13" s="317"/>
      <c r="E13" s="317"/>
      <c r="F13" s="317"/>
      <c r="G13" s="317"/>
      <c r="H13" s="317"/>
      <c r="I13" s="317"/>
      <c r="J13" s="329"/>
      <c r="K13" s="328"/>
    </row>
    <row r="14" spans="2:11" ht="27" customHeight="1">
      <c r="B14" s="489" t="s">
        <v>756</v>
      </c>
      <c r="C14" s="490"/>
      <c r="D14" s="490"/>
      <c r="E14" s="490"/>
      <c r="F14" s="490"/>
      <c r="G14" s="490"/>
      <c r="H14" s="490"/>
      <c r="I14" s="490"/>
      <c r="J14" s="491"/>
      <c r="K14" s="328"/>
    </row>
    <row r="15" spans="2:11" ht="27" customHeight="1">
      <c r="B15" s="486" t="s">
        <v>757</v>
      </c>
      <c r="C15" s="487"/>
      <c r="D15" s="487"/>
      <c r="E15" s="487"/>
      <c r="F15" s="487"/>
      <c r="G15" s="487"/>
      <c r="H15" s="487"/>
      <c r="I15" s="487"/>
      <c r="J15" s="488"/>
      <c r="K15" s="328"/>
    </row>
    <row r="16" spans="2:11" ht="27" customHeight="1">
      <c r="B16" s="330"/>
      <c r="C16" s="318"/>
      <c r="D16" s="318"/>
      <c r="E16" s="318"/>
      <c r="F16" s="318"/>
      <c r="G16" s="318"/>
      <c r="H16" s="318"/>
      <c r="I16" s="318"/>
      <c r="J16" s="338"/>
      <c r="K16" s="328"/>
    </row>
    <row r="17" spans="2:11" ht="27" customHeight="1" thickBot="1">
      <c r="B17" s="330"/>
      <c r="C17" s="318"/>
      <c r="D17" s="318"/>
      <c r="E17" s="480" t="s">
        <v>820</v>
      </c>
      <c r="F17" s="481"/>
      <c r="G17" s="482"/>
      <c r="H17" s="318"/>
      <c r="I17" s="318"/>
      <c r="J17" s="338"/>
      <c r="K17" s="328"/>
    </row>
    <row r="18" spans="2:11" ht="27" customHeight="1" thickTop="1">
      <c r="B18" s="331"/>
      <c r="C18" s="319"/>
      <c r="D18" s="319"/>
      <c r="E18" s="319"/>
      <c r="F18" s="319"/>
      <c r="G18" s="319"/>
      <c r="H18" s="319"/>
      <c r="I18" s="319"/>
      <c r="J18" s="339"/>
      <c r="K18" s="328"/>
    </row>
    <row r="19" spans="2:11" ht="27" customHeight="1" thickBot="1">
      <c r="B19" s="331"/>
      <c r="C19" s="319"/>
      <c r="D19" s="319"/>
      <c r="E19" s="480" t="s">
        <v>921</v>
      </c>
      <c r="F19" s="481"/>
      <c r="G19" s="482"/>
      <c r="H19" s="319"/>
      <c r="I19" s="319"/>
      <c r="J19" s="339"/>
      <c r="K19" s="328"/>
    </row>
    <row r="20" spans="2:11" ht="27" customHeight="1" thickTop="1">
      <c r="B20" s="331"/>
      <c r="C20" s="319"/>
      <c r="D20" s="319"/>
      <c r="E20" s="319"/>
      <c r="F20" s="319"/>
      <c r="G20" s="319"/>
      <c r="H20" s="319"/>
      <c r="I20" s="319"/>
      <c r="J20" s="339"/>
      <c r="K20" s="328"/>
    </row>
    <row r="21" spans="2:11" ht="27" customHeight="1" thickBot="1">
      <c r="B21" s="328"/>
      <c r="C21" s="319"/>
      <c r="D21" s="317"/>
      <c r="E21" s="480" t="s">
        <v>812</v>
      </c>
      <c r="F21" s="481"/>
      <c r="G21" s="482"/>
      <c r="H21" s="319"/>
      <c r="I21" s="319"/>
      <c r="J21" s="339"/>
      <c r="K21" s="328"/>
    </row>
    <row r="22" spans="2:11" ht="27" customHeight="1" thickTop="1">
      <c r="B22" s="328"/>
      <c r="C22" s="317"/>
      <c r="D22" s="317"/>
      <c r="E22" s="317"/>
      <c r="F22" s="317"/>
      <c r="G22" s="317"/>
      <c r="H22" s="317"/>
      <c r="I22" s="317"/>
      <c r="J22" s="329"/>
      <c r="K22" s="328"/>
    </row>
    <row r="23" spans="2:11" ht="27" customHeight="1" thickBot="1">
      <c r="B23" s="328"/>
      <c r="C23" s="320"/>
      <c r="D23" s="320"/>
      <c r="E23" s="494" t="s">
        <v>817</v>
      </c>
      <c r="F23" s="495"/>
      <c r="G23" s="496"/>
      <c r="H23" s="321"/>
      <c r="I23" s="321"/>
      <c r="J23" s="329"/>
      <c r="K23" s="328"/>
    </row>
    <row r="24" spans="2:11" ht="27" customHeight="1" thickTop="1">
      <c r="B24" s="328"/>
      <c r="C24" s="317"/>
      <c r="D24" s="317"/>
      <c r="E24" s="317"/>
      <c r="F24" s="317"/>
      <c r="G24" s="317"/>
      <c r="H24" s="317"/>
      <c r="I24" s="317"/>
      <c r="J24" s="329"/>
      <c r="K24" s="328"/>
    </row>
    <row r="25" spans="2:11" ht="27" customHeight="1" thickBot="1">
      <c r="B25" s="328"/>
      <c r="C25" s="317"/>
      <c r="D25" s="317"/>
      <c r="E25" s="497" t="s">
        <v>818</v>
      </c>
      <c r="F25" s="498"/>
      <c r="G25" s="499"/>
      <c r="H25" s="317"/>
      <c r="I25" s="317"/>
      <c r="J25" s="329"/>
      <c r="K25" s="328"/>
    </row>
    <row r="26" spans="2:11" ht="27" customHeight="1" thickTop="1">
      <c r="B26" s="332"/>
      <c r="C26" s="317"/>
      <c r="D26" s="317"/>
      <c r="E26" s="317"/>
      <c r="F26" s="317"/>
      <c r="G26" s="317"/>
      <c r="H26" s="317"/>
      <c r="I26" s="317"/>
      <c r="J26" s="329"/>
      <c r="K26" s="328"/>
    </row>
    <row r="27" spans="2:11" ht="27" customHeight="1" thickBot="1">
      <c r="B27" s="332"/>
      <c r="C27" s="317"/>
      <c r="D27" s="317"/>
      <c r="E27" s="497" t="s">
        <v>819</v>
      </c>
      <c r="F27" s="498"/>
      <c r="G27" s="499"/>
      <c r="H27" s="317"/>
      <c r="I27" s="317"/>
      <c r="J27" s="329"/>
      <c r="K27" s="328"/>
    </row>
    <row r="28" spans="2:11" ht="27" customHeight="1" thickTop="1">
      <c r="B28" s="328"/>
      <c r="C28" s="317"/>
      <c r="D28" s="317"/>
      <c r="E28" s="317"/>
      <c r="F28" s="317"/>
      <c r="G28" s="317"/>
      <c r="H28" s="317"/>
      <c r="I28" s="317"/>
      <c r="J28" s="329"/>
      <c r="K28" s="328"/>
    </row>
    <row r="29" spans="2:11" ht="27" customHeight="1">
      <c r="B29" s="483" t="s">
        <v>890</v>
      </c>
      <c r="C29" s="492"/>
      <c r="D29" s="492"/>
      <c r="E29" s="492"/>
      <c r="F29" s="492"/>
      <c r="G29" s="492"/>
      <c r="H29" s="492"/>
      <c r="I29" s="492"/>
      <c r="J29" s="493"/>
      <c r="K29" s="328"/>
    </row>
    <row r="30" spans="2:11" ht="27" customHeight="1">
      <c r="B30" s="333"/>
      <c r="C30" s="323"/>
      <c r="D30" s="323"/>
      <c r="E30" s="323"/>
      <c r="F30" s="323"/>
      <c r="G30" s="323"/>
      <c r="H30" s="323"/>
      <c r="I30" s="323"/>
      <c r="J30" s="340"/>
      <c r="K30" s="328"/>
    </row>
    <row r="31" spans="2:11" ht="27" customHeight="1">
      <c r="B31" s="483" t="s">
        <v>920</v>
      </c>
      <c r="C31" s="484"/>
      <c r="D31" s="484"/>
      <c r="E31" s="484"/>
      <c r="F31" s="484"/>
      <c r="G31" s="484"/>
      <c r="H31" s="484"/>
      <c r="I31" s="484"/>
      <c r="J31" s="485"/>
      <c r="K31" s="328"/>
    </row>
    <row r="32" spans="2:11" ht="27" customHeight="1">
      <c r="B32" s="334"/>
      <c r="C32" s="324"/>
      <c r="D32" s="324"/>
      <c r="E32" s="324"/>
      <c r="F32" s="324"/>
      <c r="G32" s="324"/>
      <c r="H32" s="324"/>
      <c r="I32" s="324"/>
      <c r="J32" s="341"/>
      <c r="K32" s="328"/>
    </row>
    <row r="33" spans="2:11" ht="27" customHeight="1">
      <c r="B33" s="477" t="s">
        <v>923</v>
      </c>
      <c r="C33" s="478"/>
      <c r="D33" s="478"/>
      <c r="E33" s="478"/>
      <c r="F33" s="478"/>
      <c r="G33" s="478"/>
      <c r="H33" s="478"/>
      <c r="I33" s="478"/>
      <c r="J33" s="479"/>
      <c r="K33" s="328"/>
    </row>
    <row r="34" spans="2:11" ht="27" customHeight="1" thickBot="1">
      <c r="B34" s="335"/>
      <c r="C34" s="336"/>
      <c r="D34" s="336"/>
      <c r="E34" s="336"/>
      <c r="F34" s="336"/>
      <c r="G34" s="336"/>
      <c r="H34" s="336"/>
      <c r="I34" s="336"/>
      <c r="J34" s="337"/>
      <c r="K34" s="328"/>
    </row>
    <row r="35" ht="27" customHeight="1" thickTop="1"/>
  </sheetData>
  <sheetProtection/>
  <mergeCells count="11">
    <mergeCell ref="B33:J33"/>
    <mergeCell ref="E19:G19"/>
    <mergeCell ref="B31:J31"/>
    <mergeCell ref="B15:J15"/>
    <mergeCell ref="B14:J14"/>
    <mergeCell ref="B29:J29"/>
    <mergeCell ref="E23:G23"/>
    <mergeCell ref="E25:G25"/>
    <mergeCell ref="E27:G27"/>
    <mergeCell ref="E21:G21"/>
    <mergeCell ref="E17:G17"/>
  </mergeCells>
  <hyperlinks>
    <hyperlink ref="E23" location="'Istniejące i realizowane'!A1" display="PRZEJDŹ DO BAZY"/>
    <hyperlink ref="E21:G21" location="Legenda!A1" display="PRZEJDŹ DO LEGENDY"/>
    <hyperlink ref="E27:G27" location="'Akceptacja społeczna - wykres'!A1" display="PRZEJDŻ DO WYKRESU AKCEPTACJI SPOŁECZNEJ "/>
    <hyperlink ref="E23:G23" location="'Bank wiedzy biogazowni'!A1" display="PRZEJDŹ DO BANKU WIEDZY O KRAJOWYCH BIOGAZOWNIACH"/>
    <hyperlink ref="E25:G25" location="'Baza akceptacji społecznej'!A1" display="BAZA WIEDZY AKCEPTACJI SPOŁECZNEJ INWESTYCJI"/>
    <hyperlink ref="E17:G17" location="Wprowadzenie!A1" display="NASTĘPNA STRONA"/>
    <hyperlink ref="E19:G19" location="Wprowadzenie!A1" display="WPROWADZENIE"/>
  </hyperlinks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K22"/>
  <sheetViews>
    <sheetView zoomScale="80" zoomScaleNormal="80" zoomScalePageLayoutView="0" workbookViewId="0" topLeftCell="A1">
      <selection activeCell="A1" sqref="A1"/>
    </sheetView>
  </sheetViews>
  <sheetFormatPr defaultColWidth="11.7109375" defaultRowHeight="24.75" customHeight="1"/>
  <cols>
    <col min="1" max="1" width="14.7109375" style="315" customWidth="1"/>
    <col min="2" max="16384" width="11.7109375" style="315" customWidth="1"/>
  </cols>
  <sheetData>
    <row r="4" spans="2:7" s="316" customFormat="1" ht="24.75" customHeight="1">
      <c r="B4" s="504" t="s">
        <v>919</v>
      </c>
      <c r="C4" s="505"/>
      <c r="D4" s="505"/>
      <c r="E4" s="505"/>
      <c r="F4" s="505"/>
      <c r="G4" s="505"/>
    </row>
    <row r="5" spans="2:7" ht="24.75" customHeight="1">
      <c r="B5" s="342"/>
      <c r="C5" s="343"/>
      <c r="D5" s="343"/>
      <c r="E5" s="343"/>
      <c r="F5" s="343"/>
      <c r="G5" s="343"/>
    </row>
    <row r="6" spans="2:7" ht="24.75" customHeight="1" thickBot="1">
      <c r="B6" s="506" t="s">
        <v>820</v>
      </c>
      <c r="C6" s="498"/>
      <c r="D6" s="499"/>
      <c r="E6" s="343"/>
      <c r="F6" s="343"/>
      <c r="G6" s="343"/>
    </row>
    <row r="7" spans="2:7" ht="24.75" customHeight="1" thickTop="1">
      <c r="B7" s="342"/>
      <c r="C7" s="343"/>
      <c r="D7" s="343"/>
      <c r="E7" s="343"/>
      <c r="F7" s="343"/>
      <c r="G7" s="343"/>
    </row>
    <row r="8" spans="2:7" ht="24.75" customHeight="1" thickBot="1">
      <c r="B8" s="506" t="s">
        <v>826</v>
      </c>
      <c r="C8" s="498"/>
      <c r="D8" s="499"/>
      <c r="E8" s="343"/>
      <c r="F8" s="343"/>
      <c r="G8" s="343"/>
    </row>
    <row r="9" ht="24.75" customHeight="1" thickTop="1">
      <c r="C9" s="344"/>
    </row>
    <row r="10" spans="2:11" ht="24.75" customHeight="1">
      <c r="B10" s="500" t="s">
        <v>922</v>
      </c>
      <c r="C10" s="500"/>
      <c r="D10" s="500"/>
      <c r="E10" s="501"/>
      <c r="F10" s="501"/>
      <c r="G10" s="501"/>
      <c r="H10" s="501"/>
      <c r="I10" s="501"/>
      <c r="J10" s="501"/>
      <c r="K10" s="501"/>
    </row>
    <row r="11" spans="2:11" ht="24.75" customHeight="1">
      <c r="B11" s="500"/>
      <c r="C11" s="500"/>
      <c r="D11" s="500"/>
      <c r="E11" s="501"/>
      <c r="F11" s="501"/>
      <c r="G11" s="501"/>
      <c r="H11" s="501"/>
      <c r="I11" s="501"/>
      <c r="J11" s="501"/>
      <c r="K11" s="501"/>
    </row>
    <row r="12" spans="2:11" ht="24.75" customHeight="1">
      <c r="B12" s="500"/>
      <c r="C12" s="500"/>
      <c r="D12" s="500"/>
      <c r="E12" s="501"/>
      <c r="F12" s="501"/>
      <c r="G12" s="501"/>
      <c r="H12" s="501"/>
      <c r="I12" s="501"/>
      <c r="J12" s="501"/>
      <c r="K12" s="501"/>
    </row>
    <row r="13" spans="2:11" ht="24.75" customHeight="1">
      <c r="B13" s="501"/>
      <c r="C13" s="501"/>
      <c r="D13" s="501"/>
      <c r="E13" s="501"/>
      <c r="F13" s="501"/>
      <c r="G13" s="501"/>
      <c r="H13" s="501"/>
      <c r="I13" s="501"/>
      <c r="J13" s="501"/>
      <c r="K13" s="501"/>
    </row>
    <row r="14" spans="2:11" ht="24.75" customHeight="1">
      <c r="B14" s="501"/>
      <c r="C14" s="501"/>
      <c r="D14" s="501"/>
      <c r="E14" s="501"/>
      <c r="F14" s="501"/>
      <c r="G14" s="501"/>
      <c r="H14" s="501"/>
      <c r="I14" s="501"/>
      <c r="J14" s="501"/>
      <c r="K14" s="501"/>
    </row>
    <row r="15" spans="2:11" ht="24.75" customHeight="1">
      <c r="B15" s="501"/>
      <c r="C15" s="501"/>
      <c r="D15" s="501"/>
      <c r="E15" s="501"/>
      <c r="F15" s="501"/>
      <c r="G15" s="501"/>
      <c r="H15" s="501"/>
      <c r="I15" s="501"/>
      <c r="J15" s="501"/>
      <c r="K15" s="501"/>
    </row>
    <row r="16" spans="2:11" ht="24.75" customHeight="1">
      <c r="B16" s="501"/>
      <c r="C16" s="501"/>
      <c r="D16" s="501"/>
      <c r="E16" s="501"/>
      <c r="F16" s="501"/>
      <c r="G16" s="501"/>
      <c r="H16" s="501"/>
      <c r="I16" s="501"/>
      <c r="J16" s="501"/>
      <c r="K16" s="501"/>
    </row>
    <row r="17" spans="2:11" ht="24.75" customHeight="1">
      <c r="B17" s="501"/>
      <c r="C17" s="501"/>
      <c r="D17" s="501"/>
      <c r="E17" s="501"/>
      <c r="F17" s="501"/>
      <c r="G17" s="501"/>
      <c r="H17" s="501"/>
      <c r="I17" s="501"/>
      <c r="J17" s="501"/>
      <c r="K17" s="501"/>
    </row>
    <row r="18" spans="2:11" ht="24.75" customHeight="1">
      <c r="B18" s="501"/>
      <c r="C18" s="501"/>
      <c r="D18" s="501"/>
      <c r="E18" s="501"/>
      <c r="F18" s="501"/>
      <c r="G18" s="501"/>
      <c r="H18" s="501"/>
      <c r="I18" s="501"/>
      <c r="J18" s="501"/>
      <c r="K18" s="501"/>
    </row>
    <row r="19" spans="2:11" ht="24.75" customHeight="1">
      <c r="B19" s="502"/>
      <c r="C19" s="502"/>
      <c r="D19" s="502"/>
      <c r="E19" s="502"/>
      <c r="F19" s="502"/>
      <c r="G19" s="502"/>
      <c r="H19" s="502"/>
      <c r="I19" s="502"/>
      <c r="J19" s="502"/>
      <c r="K19" s="502"/>
    </row>
    <row r="20" spans="2:11" ht="24.75" customHeight="1">
      <c r="B20" s="503"/>
      <c r="C20" s="503"/>
      <c r="D20" s="503"/>
      <c r="E20" s="503"/>
      <c r="F20" s="503"/>
      <c r="G20" s="503"/>
      <c r="H20" s="503"/>
      <c r="I20" s="503"/>
      <c r="J20" s="503"/>
      <c r="K20" s="503"/>
    </row>
    <row r="21" spans="2:11" ht="24.75" customHeight="1">
      <c r="B21" s="476"/>
      <c r="C21" s="476"/>
      <c r="D21" s="476"/>
      <c r="E21" s="476"/>
      <c r="F21" s="476"/>
      <c r="G21" s="476"/>
      <c r="H21" s="476"/>
      <c r="I21" s="476"/>
      <c r="J21" s="476"/>
      <c r="K21" s="476"/>
    </row>
    <row r="22" s="346" customFormat="1" ht="24.75" customHeight="1">
      <c r="B22" s="417" t="s">
        <v>833</v>
      </c>
    </row>
  </sheetData>
  <sheetProtection/>
  <mergeCells count="4">
    <mergeCell ref="B10:K20"/>
    <mergeCell ref="B4:G4"/>
    <mergeCell ref="B6:D6"/>
    <mergeCell ref="B8:D8"/>
  </mergeCells>
  <hyperlinks>
    <hyperlink ref="B8:D8" location="'Strona tytułowa'!A1" display="POPRZEDNIA STRONA"/>
    <hyperlink ref="B6:D6" location="Legenda!A1" display="NASTĘPNA STRONA"/>
  </hyperlink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H20"/>
  <sheetViews>
    <sheetView zoomScale="80" zoomScaleNormal="80" zoomScalePageLayoutView="0" workbookViewId="0" topLeftCell="A1">
      <selection activeCell="B6" sqref="B6:D6"/>
    </sheetView>
  </sheetViews>
  <sheetFormatPr defaultColWidth="11.7109375" defaultRowHeight="24.75" customHeight="1"/>
  <cols>
    <col min="1" max="1" width="14.7109375" style="315" customWidth="1"/>
    <col min="2" max="16384" width="11.7109375" style="315" customWidth="1"/>
  </cols>
  <sheetData>
    <row r="4" spans="2:7" s="316" customFormat="1" ht="24.75" customHeight="1">
      <c r="B4" s="504" t="s">
        <v>889</v>
      </c>
      <c r="C4" s="505"/>
      <c r="D4" s="505"/>
      <c r="E4" s="505"/>
      <c r="F4" s="505"/>
      <c r="G4" s="505"/>
    </row>
    <row r="5" spans="2:7" ht="24.75" customHeight="1">
      <c r="B5" s="342"/>
      <c r="C5" s="343"/>
      <c r="D5" s="343"/>
      <c r="E5" s="343"/>
      <c r="F5" s="343"/>
      <c r="G5" s="343"/>
    </row>
    <row r="6" spans="2:7" ht="24.75" customHeight="1" thickBot="1">
      <c r="B6" s="506" t="s">
        <v>820</v>
      </c>
      <c r="C6" s="498"/>
      <c r="D6" s="499"/>
      <c r="E6" s="343"/>
      <c r="F6" s="343"/>
      <c r="G6" s="343"/>
    </row>
    <row r="7" spans="2:7" ht="24.75" customHeight="1" thickTop="1">
      <c r="B7" s="342"/>
      <c r="C7" s="343"/>
      <c r="D7" s="343"/>
      <c r="E7" s="343"/>
      <c r="F7" s="343"/>
      <c r="G7" s="343"/>
    </row>
    <row r="8" spans="2:7" ht="24.75" customHeight="1" thickBot="1">
      <c r="B8" s="506" t="s">
        <v>826</v>
      </c>
      <c r="C8" s="498"/>
      <c r="D8" s="499"/>
      <c r="E8" s="343"/>
      <c r="F8" s="343"/>
      <c r="G8" s="343"/>
    </row>
    <row r="9" ht="24.75" customHeight="1" thickBot="1" thickTop="1">
      <c r="C9" s="344"/>
    </row>
    <row r="10" spans="2:8" ht="24.75" customHeight="1">
      <c r="B10" s="530" t="s">
        <v>813</v>
      </c>
      <c r="C10" s="531"/>
      <c r="D10" s="531"/>
      <c r="E10" s="102">
        <v>3</v>
      </c>
      <c r="F10" s="520" t="s">
        <v>214</v>
      </c>
      <c r="G10" s="521"/>
      <c r="H10" s="522"/>
    </row>
    <row r="11" spans="2:8" ht="24.75" customHeight="1">
      <c r="B11" s="532"/>
      <c r="C11" s="533"/>
      <c r="D11" s="533"/>
      <c r="E11" s="103">
        <v>2</v>
      </c>
      <c r="F11" s="523" t="s">
        <v>216</v>
      </c>
      <c r="G11" s="524"/>
      <c r="H11" s="525"/>
    </row>
    <row r="12" spans="2:8" ht="24.75" customHeight="1">
      <c r="B12" s="532"/>
      <c r="C12" s="533"/>
      <c r="D12" s="533"/>
      <c r="E12" s="104">
        <v>1</v>
      </c>
      <c r="F12" s="523" t="s">
        <v>215</v>
      </c>
      <c r="G12" s="524"/>
      <c r="H12" s="525"/>
    </row>
    <row r="13" spans="2:8" ht="24.75" customHeight="1">
      <c r="B13" s="511" t="s">
        <v>827</v>
      </c>
      <c r="C13" s="512"/>
      <c r="D13" s="513"/>
      <c r="E13" s="106">
        <v>1</v>
      </c>
      <c r="F13" s="517" t="s">
        <v>759</v>
      </c>
      <c r="G13" s="518"/>
      <c r="H13" s="519"/>
    </row>
    <row r="14" spans="2:8" ht="24.75" customHeight="1">
      <c r="B14" s="514"/>
      <c r="C14" s="515"/>
      <c r="D14" s="516"/>
      <c r="E14" s="277">
        <v>0</v>
      </c>
      <c r="F14" s="517" t="s">
        <v>832</v>
      </c>
      <c r="G14" s="518"/>
      <c r="H14" s="519"/>
    </row>
    <row r="15" spans="2:8" ht="24.75" customHeight="1">
      <c r="B15" s="507" t="s">
        <v>814</v>
      </c>
      <c r="C15" s="508"/>
      <c r="D15" s="508"/>
      <c r="E15" s="48">
        <v>1</v>
      </c>
      <c r="F15" s="526" t="s">
        <v>821</v>
      </c>
      <c r="G15" s="524"/>
      <c r="H15" s="525"/>
    </row>
    <row r="16" spans="2:8" ht="24.75" customHeight="1">
      <c r="B16" s="507"/>
      <c r="C16" s="508"/>
      <c r="D16" s="508"/>
      <c r="E16" s="82">
        <v>0</v>
      </c>
      <c r="F16" s="526" t="s">
        <v>822</v>
      </c>
      <c r="G16" s="524"/>
      <c r="H16" s="525"/>
    </row>
    <row r="17" spans="2:8" ht="24.75" customHeight="1">
      <c r="B17" s="507" t="s">
        <v>815</v>
      </c>
      <c r="C17" s="508"/>
      <c r="D17" s="508"/>
      <c r="E17" s="218" t="s">
        <v>193</v>
      </c>
      <c r="F17" s="526" t="s">
        <v>823</v>
      </c>
      <c r="G17" s="524"/>
      <c r="H17" s="525"/>
    </row>
    <row r="18" spans="2:8" ht="24.75" customHeight="1" thickBot="1">
      <c r="B18" s="509"/>
      <c r="C18" s="510"/>
      <c r="D18" s="510"/>
      <c r="E18" s="105">
        <v>2013</v>
      </c>
      <c r="F18" s="527" t="s">
        <v>824</v>
      </c>
      <c r="G18" s="528"/>
      <c r="H18" s="529"/>
    </row>
    <row r="20" s="346" customFormat="1" ht="24.75" customHeight="1">
      <c r="B20" s="417" t="s">
        <v>833</v>
      </c>
    </row>
  </sheetData>
  <sheetProtection/>
  <mergeCells count="16">
    <mergeCell ref="B15:D16"/>
    <mergeCell ref="B17:D18"/>
    <mergeCell ref="B4:G4"/>
    <mergeCell ref="B6:D6"/>
    <mergeCell ref="B8:D8"/>
    <mergeCell ref="B13:D14"/>
    <mergeCell ref="F14:H14"/>
    <mergeCell ref="F10:H10"/>
    <mergeCell ref="F11:H11"/>
    <mergeCell ref="F12:H12"/>
    <mergeCell ref="F15:H15"/>
    <mergeCell ref="F18:H18"/>
    <mergeCell ref="F13:H13"/>
    <mergeCell ref="F17:H17"/>
    <mergeCell ref="F16:H16"/>
    <mergeCell ref="B10:D12"/>
  </mergeCells>
  <hyperlinks>
    <hyperlink ref="B8:D8" location="Wprowadzenie!A1" display="POPRZEDNIA STRONA"/>
    <hyperlink ref="B6:D6" location="'Bank wiedzy biogazowni'!A1" display="NASTĘPNA STRONA"/>
  </hyperlink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4:IJ229"/>
  <sheetViews>
    <sheetView zoomScale="80" zoomScaleNormal="80" zoomScalePageLayoutView="0" workbookViewId="0" topLeftCell="A1">
      <pane xSplit="3" ySplit="11" topLeftCell="D180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6" sqref="B6:D6"/>
    </sheetView>
  </sheetViews>
  <sheetFormatPr defaultColWidth="14.7109375" defaultRowHeight="27" customHeight="1"/>
  <cols>
    <col min="1" max="11" width="14.7109375" style="348" customWidth="1"/>
    <col min="12" max="14" width="14.7109375" style="347" customWidth="1"/>
    <col min="15" max="16384" width="14.7109375" style="348" customWidth="1"/>
  </cols>
  <sheetData>
    <row r="4" spans="2:14" s="405" customFormat="1" ht="27" customHeight="1">
      <c r="B4" s="538" t="s">
        <v>756</v>
      </c>
      <c r="C4" s="504"/>
      <c r="D4" s="504"/>
      <c r="E4" s="504"/>
      <c r="F4" s="504"/>
      <c r="G4" s="504"/>
      <c r="H4" s="504"/>
      <c r="I4" s="504"/>
      <c r="J4" s="504"/>
      <c r="K4" s="504"/>
      <c r="L4" s="404"/>
      <c r="M4" s="404"/>
      <c r="N4" s="404"/>
    </row>
    <row r="6" spans="2:4" ht="27" customHeight="1" thickBot="1">
      <c r="B6" s="506" t="s">
        <v>820</v>
      </c>
      <c r="C6" s="498"/>
      <c r="D6" s="499"/>
    </row>
    <row r="7" spans="2:4" ht="27" customHeight="1" thickTop="1">
      <c r="B7" s="342"/>
      <c r="C7" s="343"/>
      <c r="D7" s="343"/>
    </row>
    <row r="8" spans="2:4" ht="27" customHeight="1" thickBot="1">
      <c r="B8" s="506" t="s">
        <v>826</v>
      </c>
      <c r="C8" s="498"/>
      <c r="D8" s="499"/>
    </row>
    <row r="9" ht="27" customHeight="1" thickBot="1" thickTop="1"/>
    <row r="10" spans="2:25" ht="27" customHeight="1">
      <c r="B10" s="539" t="s">
        <v>276</v>
      </c>
      <c r="C10" s="541" t="s">
        <v>204</v>
      </c>
      <c r="D10" s="542"/>
      <c r="E10" s="542"/>
      <c r="F10" s="543"/>
      <c r="G10" s="534" t="s">
        <v>692</v>
      </c>
      <c r="H10" s="535"/>
      <c r="I10" s="535"/>
      <c r="J10" s="536"/>
      <c r="K10" s="406"/>
      <c r="L10" s="534" t="s">
        <v>830</v>
      </c>
      <c r="M10" s="535"/>
      <c r="N10" s="537"/>
      <c r="O10" s="349"/>
      <c r="P10" s="349"/>
      <c r="Q10" s="349"/>
      <c r="R10" s="349"/>
      <c r="S10" s="349"/>
      <c r="T10" s="349"/>
      <c r="U10" s="349"/>
      <c r="V10" s="349"/>
      <c r="W10" s="349"/>
      <c r="X10" s="349"/>
      <c r="Y10" s="349"/>
    </row>
    <row r="11" spans="2:25" ht="27" customHeight="1" thickBot="1">
      <c r="B11" s="540"/>
      <c r="C11" s="407" t="s">
        <v>45</v>
      </c>
      <c r="D11" s="408" t="s">
        <v>46</v>
      </c>
      <c r="E11" s="408" t="s">
        <v>47</v>
      </c>
      <c r="F11" s="409" t="s">
        <v>125</v>
      </c>
      <c r="G11" s="407" t="s">
        <v>0</v>
      </c>
      <c r="H11" s="408" t="s">
        <v>139</v>
      </c>
      <c r="I11" s="408" t="s">
        <v>768</v>
      </c>
      <c r="J11" s="408" t="s">
        <v>828</v>
      </c>
      <c r="K11" s="410" t="s">
        <v>758</v>
      </c>
      <c r="L11" s="411" t="s">
        <v>829</v>
      </c>
      <c r="M11" s="408" t="s">
        <v>649</v>
      </c>
      <c r="N11" s="409" t="s">
        <v>648</v>
      </c>
      <c r="O11" s="349"/>
      <c r="P11" s="350"/>
      <c r="Q11" s="351"/>
      <c r="R11" s="352"/>
      <c r="S11" s="353"/>
      <c r="T11" s="349"/>
      <c r="U11" s="351"/>
      <c r="V11" s="351"/>
      <c r="W11" s="349"/>
      <c r="X11" s="354"/>
      <c r="Y11" s="353"/>
    </row>
    <row r="12" spans="2:156" ht="27" customHeight="1">
      <c r="B12" s="155">
        <v>1</v>
      </c>
      <c r="C12" s="107" t="s">
        <v>48</v>
      </c>
      <c r="D12" s="108" t="s">
        <v>168</v>
      </c>
      <c r="E12" s="109" t="s">
        <v>169</v>
      </c>
      <c r="F12" s="110" t="s">
        <v>140</v>
      </c>
      <c r="G12" s="143">
        <v>1</v>
      </c>
      <c r="H12" s="111">
        <v>2</v>
      </c>
      <c r="I12" s="112" t="s">
        <v>691</v>
      </c>
      <c r="J12" s="206"/>
      <c r="K12" s="151">
        <v>1</v>
      </c>
      <c r="L12" s="113">
        <v>2012</v>
      </c>
      <c r="M12" s="114">
        <v>10</v>
      </c>
      <c r="N12" s="115">
        <v>23</v>
      </c>
      <c r="U12" s="349"/>
      <c r="V12" s="349"/>
      <c r="W12" s="349"/>
      <c r="X12" s="349"/>
      <c r="Y12" s="349"/>
      <c r="Z12" s="349"/>
      <c r="AA12" s="349"/>
      <c r="AB12" s="349"/>
      <c r="AC12" s="349"/>
      <c r="AD12" s="349"/>
      <c r="AE12" s="349"/>
      <c r="AF12" s="349"/>
      <c r="AG12" s="349"/>
      <c r="AH12" s="349"/>
      <c r="AI12" s="349"/>
      <c r="AJ12" s="349"/>
      <c r="AK12" s="349"/>
      <c r="AL12" s="349"/>
      <c r="AM12" s="349"/>
      <c r="AN12" s="349"/>
      <c r="AO12" s="349"/>
      <c r="AP12" s="349"/>
      <c r="AQ12" s="349"/>
      <c r="AR12" s="349"/>
      <c r="AS12" s="349"/>
      <c r="AT12" s="349"/>
      <c r="AU12" s="349"/>
      <c r="AV12" s="349"/>
      <c r="AW12" s="349"/>
      <c r="AX12" s="349"/>
      <c r="AY12" s="349"/>
      <c r="AZ12" s="349"/>
      <c r="BA12" s="349"/>
      <c r="BB12" s="349"/>
      <c r="BC12" s="349"/>
      <c r="BD12" s="349"/>
      <c r="BE12" s="349"/>
      <c r="BF12" s="349"/>
      <c r="BG12" s="349"/>
      <c r="BH12" s="349"/>
      <c r="BI12" s="349"/>
      <c r="BJ12" s="349"/>
      <c r="BK12" s="349"/>
      <c r="BL12" s="349"/>
      <c r="BM12" s="349"/>
      <c r="BN12" s="349"/>
      <c r="BO12" s="349"/>
      <c r="BP12" s="349"/>
      <c r="BQ12" s="349"/>
      <c r="BR12" s="349"/>
      <c r="BS12" s="349"/>
      <c r="BT12" s="349"/>
      <c r="BU12" s="349"/>
      <c r="BV12" s="349"/>
      <c r="BW12" s="349"/>
      <c r="BX12" s="349"/>
      <c r="BY12" s="349"/>
      <c r="BZ12" s="349"/>
      <c r="CA12" s="349"/>
      <c r="CB12" s="349"/>
      <c r="CC12" s="349"/>
      <c r="CD12" s="349"/>
      <c r="CE12" s="349"/>
      <c r="CF12" s="349"/>
      <c r="CG12" s="349"/>
      <c r="CH12" s="349"/>
      <c r="CI12" s="349"/>
      <c r="CJ12" s="349"/>
      <c r="CK12" s="349"/>
      <c r="CL12" s="349"/>
      <c r="CM12" s="349"/>
      <c r="CN12" s="349"/>
      <c r="CO12" s="349"/>
      <c r="CP12" s="349"/>
      <c r="CQ12" s="349"/>
      <c r="CR12" s="349"/>
      <c r="CS12" s="349"/>
      <c r="CT12" s="349"/>
      <c r="CU12" s="349"/>
      <c r="CV12" s="349"/>
      <c r="CW12" s="349"/>
      <c r="CX12" s="349"/>
      <c r="CY12" s="349"/>
      <c r="CZ12" s="349"/>
      <c r="DA12" s="349"/>
      <c r="DB12" s="349"/>
      <c r="DC12" s="349"/>
      <c r="DD12" s="349"/>
      <c r="DE12" s="349"/>
      <c r="DF12" s="349"/>
      <c r="DG12" s="349"/>
      <c r="DH12" s="349"/>
      <c r="DI12" s="349"/>
      <c r="DJ12" s="349"/>
      <c r="DK12" s="349"/>
      <c r="DL12" s="349"/>
      <c r="DM12" s="349"/>
      <c r="DN12" s="349"/>
      <c r="DO12" s="349"/>
      <c r="DP12" s="349"/>
      <c r="DQ12" s="349"/>
      <c r="DR12" s="349"/>
      <c r="DS12" s="349"/>
      <c r="DT12" s="349"/>
      <c r="DU12" s="349"/>
      <c r="DV12" s="349"/>
      <c r="DW12" s="349"/>
      <c r="DX12" s="349"/>
      <c r="DY12" s="349"/>
      <c r="DZ12" s="349"/>
      <c r="EA12" s="349"/>
      <c r="EB12" s="349"/>
      <c r="EC12" s="349"/>
      <c r="ED12" s="349"/>
      <c r="EE12" s="349"/>
      <c r="EF12" s="349"/>
      <c r="EG12" s="349"/>
      <c r="EH12" s="349"/>
      <c r="EI12" s="349"/>
      <c r="EJ12" s="349"/>
      <c r="EK12" s="349"/>
      <c r="EL12" s="349"/>
      <c r="EM12" s="349"/>
      <c r="EN12" s="349"/>
      <c r="EO12" s="349"/>
      <c r="EP12" s="349"/>
      <c r="EQ12" s="349"/>
      <c r="ER12" s="349"/>
      <c r="ES12" s="349"/>
      <c r="ET12" s="349"/>
      <c r="EU12" s="349"/>
      <c r="EV12" s="349"/>
      <c r="EW12" s="349"/>
      <c r="EX12" s="349"/>
      <c r="EY12" s="349"/>
      <c r="EZ12" s="349"/>
    </row>
    <row r="13" spans="2:156" ht="27" customHeight="1">
      <c r="B13" s="156">
        <v>2</v>
      </c>
      <c r="C13" s="116" t="s">
        <v>48</v>
      </c>
      <c r="D13" s="117" t="s">
        <v>168</v>
      </c>
      <c r="E13" s="118" t="s">
        <v>169</v>
      </c>
      <c r="F13" s="119" t="s">
        <v>280</v>
      </c>
      <c r="G13" s="144">
        <v>1</v>
      </c>
      <c r="H13" s="202">
        <v>0</v>
      </c>
      <c r="I13" s="22" t="s">
        <v>231</v>
      </c>
      <c r="J13" s="204"/>
      <c r="K13" s="209"/>
      <c r="L13" s="120">
        <v>2012</v>
      </c>
      <c r="M13" s="121">
        <v>10</v>
      </c>
      <c r="N13" s="122">
        <v>23</v>
      </c>
      <c r="O13" s="355"/>
      <c r="P13" s="349"/>
      <c r="Q13" s="349"/>
      <c r="R13" s="349"/>
      <c r="S13" s="349"/>
      <c r="T13" s="349"/>
      <c r="U13" s="349"/>
      <c r="V13" s="349"/>
      <c r="W13" s="349"/>
      <c r="X13" s="349"/>
      <c r="Y13" s="349"/>
      <c r="Z13" s="349"/>
      <c r="AA13" s="349"/>
      <c r="AB13" s="349"/>
      <c r="AC13" s="349"/>
      <c r="AD13" s="349"/>
      <c r="AE13" s="349"/>
      <c r="AF13" s="349"/>
      <c r="AG13" s="349"/>
      <c r="AH13" s="349"/>
      <c r="AI13" s="349"/>
      <c r="AJ13" s="349"/>
      <c r="AK13" s="349"/>
      <c r="AL13" s="349"/>
      <c r="AM13" s="349"/>
      <c r="AN13" s="349"/>
      <c r="AO13" s="349"/>
      <c r="AP13" s="349"/>
      <c r="AQ13" s="349"/>
      <c r="AR13" s="349"/>
      <c r="AS13" s="349"/>
      <c r="AT13" s="349"/>
      <c r="AU13" s="349"/>
      <c r="AV13" s="349"/>
      <c r="AW13" s="349"/>
      <c r="AX13" s="349"/>
      <c r="AY13" s="349"/>
      <c r="AZ13" s="349"/>
      <c r="BA13" s="349"/>
      <c r="BB13" s="349"/>
      <c r="BC13" s="349"/>
      <c r="BD13" s="349"/>
      <c r="BE13" s="349"/>
      <c r="BF13" s="349"/>
      <c r="BG13" s="349"/>
      <c r="BH13" s="349"/>
      <c r="BI13" s="349"/>
      <c r="BJ13" s="349"/>
      <c r="BK13" s="349"/>
      <c r="BL13" s="349"/>
      <c r="BM13" s="349"/>
      <c r="BN13" s="349"/>
      <c r="BO13" s="349"/>
      <c r="BP13" s="349"/>
      <c r="BQ13" s="349"/>
      <c r="BR13" s="349"/>
      <c r="BS13" s="349"/>
      <c r="BT13" s="349"/>
      <c r="BU13" s="349"/>
      <c r="BV13" s="349"/>
      <c r="BW13" s="349"/>
      <c r="BX13" s="349"/>
      <c r="BY13" s="349"/>
      <c r="BZ13" s="349"/>
      <c r="CA13" s="349"/>
      <c r="CB13" s="349"/>
      <c r="CC13" s="349"/>
      <c r="CD13" s="349"/>
      <c r="CE13" s="349"/>
      <c r="CF13" s="349"/>
      <c r="CG13" s="349"/>
      <c r="CH13" s="349"/>
      <c r="CI13" s="349"/>
      <c r="CJ13" s="349"/>
      <c r="CK13" s="349"/>
      <c r="CL13" s="349"/>
      <c r="CM13" s="349"/>
      <c r="CN13" s="349"/>
      <c r="CO13" s="349"/>
      <c r="CP13" s="349"/>
      <c r="CQ13" s="349"/>
      <c r="CR13" s="349"/>
      <c r="CS13" s="349"/>
      <c r="CT13" s="349"/>
      <c r="CU13" s="349"/>
      <c r="CV13" s="349"/>
      <c r="CW13" s="349"/>
      <c r="CX13" s="349"/>
      <c r="CY13" s="349"/>
      <c r="CZ13" s="349"/>
      <c r="DA13" s="349"/>
      <c r="DB13" s="349"/>
      <c r="DC13" s="349"/>
      <c r="DD13" s="349"/>
      <c r="DE13" s="349"/>
      <c r="DF13" s="349"/>
      <c r="DG13" s="349"/>
      <c r="DH13" s="349"/>
      <c r="DI13" s="349"/>
      <c r="DJ13" s="349"/>
      <c r="DK13" s="349"/>
      <c r="DL13" s="349"/>
      <c r="DM13" s="349"/>
      <c r="DN13" s="349"/>
      <c r="DO13" s="349"/>
      <c r="DP13" s="349"/>
      <c r="DQ13" s="349"/>
      <c r="DR13" s="349"/>
      <c r="DS13" s="349"/>
      <c r="DT13" s="349"/>
      <c r="DU13" s="349"/>
      <c r="DV13" s="349"/>
      <c r="DW13" s="349"/>
      <c r="DX13" s="349"/>
      <c r="DY13" s="349"/>
      <c r="DZ13" s="349"/>
      <c r="EA13" s="349"/>
      <c r="EB13" s="349"/>
      <c r="EC13" s="349"/>
      <c r="ED13" s="349"/>
      <c r="EE13" s="349"/>
      <c r="EF13" s="349"/>
      <c r="EG13" s="349"/>
      <c r="EH13" s="349"/>
      <c r="EI13" s="349"/>
      <c r="EJ13" s="349"/>
      <c r="EK13" s="349"/>
      <c r="EL13" s="349"/>
      <c r="EM13" s="349"/>
      <c r="EN13" s="349"/>
      <c r="EO13" s="349"/>
      <c r="EP13" s="349"/>
      <c r="EQ13" s="349"/>
      <c r="ER13" s="349"/>
      <c r="ES13" s="349"/>
      <c r="ET13" s="349"/>
      <c r="EU13" s="349"/>
      <c r="EV13" s="349"/>
      <c r="EW13" s="349"/>
      <c r="EX13" s="349"/>
      <c r="EY13" s="349"/>
      <c r="EZ13" s="349"/>
    </row>
    <row r="14" spans="2:156" ht="27" customHeight="1">
      <c r="B14" s="156">
        <v>3</v>
      </c>
      <c r="C14" s="116" t="s">
        <v>48</v>
      </c>
      <c r="D14" s="117" t="s">
        <v>281</v>
      </c>
      <c r="E14" s="117" t="s">
        <v>282</v>
      </c>
      <c r="F14" s="119" t="s">
        <v>282</v>
      </c>
      <c r="G14" s="145">
        <v>2</v>
      </c>
      <c r="H14" s="123">
        <v>1.4</v>
      </c>
      <c r="I14" s="18" t="s">
        <v>272</v>
      </c>
      <c r="J14" s="203"/>
      <c r="K14" s="209"/>
      <c r="L14" s="120">
        <v>2012</v>
      </c>
      <c r="M14" s="121">
        <v>10</v>
      </c>
      <c r="N14" s="122">
        <v>18</v>
      </c>
      <c r="O14" s="355"/>
      <c r="P14" s="349"/>
      <c r="Q14" s="349"/>
      <c r="R14" s="349"/>
      <c r="S14" s="349"/>
      <c r="T14" s="349"/>
      <c r="U14" s="349"/>
      <c r="V14" s="349"/>
      <c r="W14" s="349"/>
      <c r="X14" s="349"/>
      <c r="Y14" s="349"/>
      <c r="Z14" s="349"/>
      <c r="AA14" s="349"/>
      <c r="AB14" s="349"/>
      <c r="AC14" s="349"/>
      <c r="AD14" s="349"/>
      <c r="AE14" s="349"/>
      <c r="AF14" s="349"/>
      <c r="AG14" s="349"/>
      <c r="AH14" s="349"/>
      <c r="AI14" s="349"/>
      <c r="AJ14" s="349"/>
      <c r="AK14" s="349"/>
      <c r="AL14" s="349"/>
      <c r="AM14" s="349"/>
      <c r="AN14" s="349"/>
      <c r="AO14" s="349"/>
      <c r="AP14" s="349"/>
      <c r="AQ14" s="349"/>
      <c r="AR14" s="349"/>
      <c r="AS14" s="349"/>
      <c r="AT14" s="349"/>
      <c r="AU14" s="349"/>
      <c r="AV14" s="349"/>
      <c r="AW14" s="349"/>
      <c r="AX14" s="349"/>
      <c r="AY14" s="349"/>
      <c r="AZ14" s="349"/>
      <c r="BA14" s="349"/>
      <c r="BB14" s="349"/>
      <c r="BC14" s="349"/>
      <c r="BD14" s="349"/>
      <c r="BE14" s="349"/>
      <c r="BF14" s="349"/>
      <c r="BG14" s="349"/>
      <c r="BH14" s="349"/>
      <c r="BI14" s="349"/>
      <c r="BJ14" s="349"/>
      <c r="BK14" s="349"/>
      <c r="BL14" s="349"/>
      <c r="BM14" s="349"/>
      <c r="BN14" s="349"/>
      <c r="BO14" s="349"/>
      <c r="BP14" s="349"/>
      <c r="BQ14" s="349"/>
      <c r="BR14" s="349"/>
      <c r="BS14" s="349"/>
      <c r="BT14" s="349"/>
      <c r="BU14" s="349"/>
      <c r="BV14" s="349"/>
      <c r="BW14" s="349"/>
      <c r="BX14" s="349"/>
      <c r="BY14" s="349"/>
      <c r="BZ14" s="349"/>
      <c r="CA14" s="349"/>
      <c r="CB14" s="349"/>
      <c r="CC14" s="349"/>
      <c r="CD14" s="349"/>
      <c r="CE14" s="349"/>
      <c r="CF14" s="349"/>
      <c r="CG14" s="349"/>
      <c r="CH14" s="349"/>
      <c r="CI14" s="349"/>
      <c r="CJ14" s="349"/>
      <c r="CK14" s="349"/>
      <c r="CL14" s="349"/>
      <c r="CM14" s="349"/>
      <c r="CN14" s="349"/>
      <c r="CO14" s="349"/>
      <c r="CP14" s="349"/>
      <c r="CQ14" s="349"/>
      <c r="CR14" s="349"/>
      <c r="CS14" s="349"/>
      <c r="CT14" s="349"/>
      <c r="CU14" s="349"/>
      <c r="CV14" s="349"/>
      <c r="CW14" s="349"/>
      <c r="CX14" s="349"/>
      <c r="CY14" s="349"/>
      <c r="CZ14" s="349"/>
      <c r="DA14" s="349"/>
      <c r="DB14" s="349"/>
      <c r="DC14" s="349"/>
      <c r="DD14" s="349"/>
      <c r="DE14" s="349"/>
      <c r="DF14" s="349"/>
      <c r="DG14" s="349"/>
      <c r="DH14" s="349"/>
      <c r="DI14" s="349"/>
      <c r="DJ14" s="349"/>
      <c r="DK14" s="349"/>
      <c r="DL14" s="349"/>
      <c r="DM14" s="349"/>
      <c r="DN14" s="349"/>
      <c r="DO14" s="349"/>
      <c r="DP14" s="349"/>
      <c r="DQ14" s="349"/>
      <c r="DR14" s="349"/>
      <c r="DS14" s="349"/>
      <c r="DT14" s="349"/>
      <c r="DU14" s="349"/>
      <c r="DV14" s="349"/>
      <c r="DW14" s="349"/>
      <c r="DX14" s="349"/>
      <c r="DY14" s="349"/>
      <c r="DZ14" s="349"/>
      <c r="EA14" s="349"/>
      <c r="EB14" s="349"/>
      <c r="EC14" s="349"/>
      <c r="ED14" s="349"/>
      <c r="EE14" s="349"/>
      <c r="EF14" s="349"/>
      <c r="EG14" s="349"/>
      <c r="EH14" s="349"/>
      <c r="EI14" s="349"/>
      <c r="EJ14" s="349"/>
      <c r="EK14" s="349"/>
      <c r="EL14" s="349"/>
      <c r="EM14" s="349"/>
      <c r="EN14" s="349"/>
      <c r="EO14" s="349"/>
      <c r="EP14" s="349"/>
      <c r="EQ14" s="349"/>
      <c r="ER14" s="349"/>
      <c r="ES14" s="349"/>
      <c r="ET14" s="349"/>
      <c r="EU14" s="349"/>
      <c r="EV14" s="349"/>
      <c r="EW14" s="349"/>
      <c r="EX14" s="349"/>
      <c r="EY14" s="349"/>
      <c r="EZ14" s="349"/>
    </row>
    <row r="15" spans="2:156" ht="27" customHeight="1">
      <c r="B15" s="156">
        <v>4</v>
      </c>
      <c r="C15" s="116" t="s">
        <v>48</v>
      </c>
      <c r="D15" s="117" t="s">
        <v>283</v>
      </c>
      <c r="E15" s="117" t="s">
        <v>284</v>
      </c>
      <c r="F15" s="119" t="s">
        <v>285</v>
      </c>
      <c r="G15" s="146">
        <v>3</v>
      </c>
      <c r="H15" s="123">
        <v>0.526</v>
      </c>
      <c r="I15" s="18" t="s">
        <v>286</v>
      </c>
      <c r="J15" s="203"/>
      <c r="K15" s="209"/>
      <c r="L15" s="127">
        <v>2013</v>
      </c>
      <c r="M15" s="128">
        <v>5</v>
      </c>
      <c r="N15" s="129">
        <v>20</v>
      </c>
      <c r="O15" s="355"/>
      <c r="P15" s="349"/>
      <c r="Q15" s="349"/>
      <c r="R15" s="349"/>
      <c r="S15" s="349"/>
      <c r="T15" s="349"/>
      <c r="U15" s="349"/>
      <c r="V15" s="349"/>
      <c r="W15" s="349"/>
      <c r="X15" s="349"/>
      <c r="Y15" s="349"/>
      <c r="Z15" s="349"/>
      <c r="AA15" s="349"/>
      <c r="AB15" s="349"/>
      <c r="AC15" s="349"/>
      <c r="AD15" s="349"/>
      <c r="AE15" s="349"/>
      <c r="AF15" s="349"/>
      <c r="AG15" s="349"/>
      <c r="AH15" s="349"/>
      <c r="AI15" s="349"/>
      <c r="AJ15" s="349"/>
      <c r="AK15" s="349"/>
      <c r="AL15" s="349"/>
      <c r="AM15" s="349"/>
      <c r="AN15" s="349"/>
      <c r="AO15" s="349"/>
      <c r="AP15" s="349"/>
      <c r="AQ15" s="349"/>
      <c r="AR15" s="349"/>
      <c r="AS15" s="349"/>
      <c r="AT15" s="349"/>
      <c r="AU15" s="349"/>
      <c r="AV15" s="349"/>
      <c r="AW15" s="349"/>
      <c r="AX15" s="349"/>
      <c r="AY15" s="349"/>
      <c r="AZ15" s="349"/>
      <c r="BA15" s="349"/>
      <c r="BB15" s="349"/>
      <c r="BC15" s="349"/>
      <c r="BD15" s="349"/>
      <c r="BE15" s="349"/>
      <c r="BF15" s="349"/>
      <c r="BG15" s="349"/>
      <c r="BH15" s="349"/>
      <c r="BI15" s="349"/>
      <c r="BJ15" s="349"/>
      <c r="BK15" s="349"/>
      <c r="BL15" s="349"/>
      <c r="BM15" s="349"/>
      <c r="BN15" s="349"/>
      <c r="BO15" s="349"/>
      <c r="BP15" s="349"/>
      <c r="BQ15" s="349"/>
      <c r="BR15" s="349"/>
      <c r="BS15" s="349"/>
      <c r="BT15" s="349"/>
      <c r="BU15" s="349"/>
      <c r="BV15" s="349"/>
      <c r="BW15" s="349"/>
      <c r="BX15" s="349"/>
      <c r="BY15" s="349"/>
      <c r="BZ15" s="349"/>
      <c r="CA15" s="349"/>
      <c r="CB15" s="349"/>
      <c r="CC15" s="349"/>
      <c r="CD15" s="349"/>
      <c r="CE15" s="349"/>
      <c r="CF15" s="349"/>
      <c r="CG15" s="349"/>
      <c r="CH15" s="349"/>
      <c r="CI15" s="349"/>
      <c r="CJ15" s="349"/>
      <c r="CK15" s="349"/>
      <c r="CL15" s="349"/>
      <c r="CM15" s="349"/>
      <c r="CN15" s="349"/>
      <c r="CO15" s="349"/>
      <c r="CP15" s="349"/>
      <c r="CQ15" s="349"/>
      <c r="CR15" s="349"/>
      <c r="CS15" s="349"/>
      <c r="CT15" s="349"/>
      <c r="CU15" s="349"/>
      <c r="CV15" s="349"/>
      <c r="CW15" s="349"/>
      <c r="CX15" s="349"/>
      <c r="CY15" s="349"/>
      <c r="CZ15" s="349"/>
      <c r="DA15" s="349"/>
      <c r="DB15" s="349"/>
      <c r="DC15" s="349"/>
      <c r="DD15" s="349"/>
      <c r="DE15" s="349"/>
      <c r="DF15" s="349"/>
      <c r="DG15" s="349"/>
      <c r="DH15" s="349"/>
      <c r="DI15" s="349"/>
      <c r="DJ15" s="349"/>
      <c r="DK15" s="349"/>
      <c r="DL15" s="349"/>
      <c r="DM15" s="349"/>
      <c r="DN15" s="349"/>
      <c r="DO15" s="349"/>
      <c r="DP15" s="349"/>
      <c r="DQ15" s="349"/>
      <c r="DR15" s="349"/>
      <c r="DS15" s="349"/>
      <c r="DT15" s="349"/>
      <c r="DU15" s="349"/>
      <c r="DV15" s="349"/>
      <c r="DW15" s="349"/>
      <c r="DX15" s="349"/>
      <c r="DY15" s="349"/>
      <c r="DZ15" s="349"/>
      <c r="EA15" s="349"/>
      <c r="EB15" s="349"/>
      <c r="EC15" s="349"/>
      <c r="ED15" s="349"/>
      <c r="EE15" s="349"/>
      <c r="EF15" s="349"/>
      <c r="EG15" s="349"/>
      <c r="EH15" s="349"/>
      <c r="EI15" s="349"/>
      <c r="EJ15" s="349"/>
      <c r="EK15" s="349"/>
      <c r="EL15" s="349"/>
      <c r="EM15" s="349"/>
      <c r="EN15" s="349"/>
      <c r="EO15" s="349"/>
      <c r="EP15" s="349"/>
      <c r="EQ15" s="349"/>
      <c r="ER15" s="349"/>
      <c r="ES15" s="349"/>
      <c r="ET15" s="349"/>
      <c r="EU15" s="349"/>
      <c r="EV15" s="349"/>
      <c r="EW15" s="349"/>
      <c r="EX15" s="349"/>
      <c r="EY15" s="349"/>
      <c r="EZ15" s="349"/>
    </row>
    <row r="16" spans="2:244" s="363" customFormat="1" ht="27" customHeight="1">
      <c r="B16" s="156">
        <v>5</v>
      </c>
      <c r="C16" s="124" t="s">
        <v>48</v>
      </c>
      <c r="D16" s="125" t="s">
        <v>281</v>
      </c>
      <c r="E16" s="125" t="s">
        <v>776</v>
      </c>
      <c r="F16" s="126" t="s">
        <v>776</v>
      </c>
      <c r="G16" s="147">
        <v>3</v>
      </c>
      <c r="H16" s="5">
        <v>0.9</v>
      </c>
      <c r="I16" s="125" t="s">
        <v>777</v>
      </c>
      <c r="J16" s="125" t="s">
        <v>807</v>
      </c>
      <c r="K16" s="152">
        <v>0</v>
      </c>
      <c r="L16" s="127">
        <v>2013</v>
      </c>
      <c r="M16" s="128">
        <v>5</v>
      </c>
      <c r="N16" s="129">
        <v>20</v>
      </c>
      <c r="O16" s="356"/>
      <c r="P16" s="357"/>
      <c r="Q16" s="357"/>
      <c r="R16" s="357"/>
      <c r="S16" s="357"/>
      <c r="T16" s="357"/>
      <c r="U16" s="358"/>
      <c r="V16" s="359"/>
      <c r="W16" s="359"/>
      <c r="X16" s="359"/>
      <c r="Y16" s="357"/>
      <c r="Z16" s="359"/>
      <c r="AA16" s="359"/>
      <c r="AB16" s="359"/>
      <c r="AC16" s="359"/>
      <c r="AD16" s="359"/>
      <c r="AE16" s="359"/>
      <c r="AF16" s="359"/>
      <c r="AG16" s="357"/>
      <c r="AH16" s="359"/>
      <c r="AI16" s="357"/>
      <c r="AJ16" s="359"/>
      <c r="AK16" s="357"/>
      <c r="AL16" s="360"/>
      <c r="AM16" s="360"/>
      <c r="AN16" s="360"/>
      <c r="AO16" s="360"/>
      <c r="AP16" s="360"/>
      <c r="AQ16" s="360"/>
      <c r="AR16" s="360"/>
      <c r="AS16" s="360"/>
      <c r="AT16" s="360"/>
      <c r="AU16" s="360"/>
      <c r="AV16" s="360"/>
      <c r="AW16" s="360"/>
      <c r="AX16" s="360"/>
      <c r="AY16" s="361"/>
      <c r="AZ16" s="360"/>
      <c r="BA16" s="357"/>
      <c r="BB16" s="360"/>
      <c r="BC16" s="360"/>
      <c r="BD16" s="357"/>
      <c r="BE16" s="360"/>
      <c r="BF16" s="360"/>
      <c r="BG16" s="360"/>
      <c r="BH16" s="360"/>
      <c r="BI16" s="360"/>
      <c r="BJ16" s="360"/>
      <c r="BK16" s="359"/>
      <c r="BL16" s="360"/>
      <c r="BM16" s="357"/>
      <c r="BN16" s="360"/>
      <c r="BO16" s="360"/>
      <c r="BP16" s="357"/>
      <c r="BQ16" s="360"/>
      <c r="BR16" s="360"/>
      <c r="BS16" s="357"/>
      <c r="BT16" s="359"/>
      <c r="BU16" s="360"/>
      <c r="BV16" s="360"/>
      <c r="BW16" s="360"/>
      <c r="BX16" s="360"/>
      <c r="BY16" s="357"/>
      <c r="BZ16" s="360"/>
      <c r="CA16" s="360"/>
      <c r="CB16" s="360"/>
      <c r="CC16" s="360"/>
      <c r="CD16" s="360"/>
      <c r="CE16" s="357"/>
      <c r="CF16" s="360"/>
      <c r="CG16" s="360"/>
      <c r="CH16" s="357"/>
      <c r="CI16" s="360"/>
      <c r="CJ16" s="360"/>
      <c r="CK16" s="357"/>
      <c r="CL16" s="360"/>
      <c r="CM16" s="360"/>
      <c r="CN16" s="357"/>
      <c r="CO16" s="360"/>
      <c r="CP16" s="360"/>
      <c r="CQ16" s="359"/>
      <c r="CR16" s="360"/>
      <c r="CS16" s="360"/>
      <c r="CT16" s="360"/>
      <c r="CU16" s="360"/>
      <c r="CV16" s="360"/>
      <c r="CW16" s="357"/>
      <c r="CX16" s="360"/>
      <c r="CY16" s="360"/>
      <c r="CZ16" s="357"/>
      <c r="DA16" s="360"/>
      <c r="DB16" s="360"/>
      <c r="DC16" s="359"/>
      <c r="DD16" s="360"/>
      <c r="DE16" s="360"/>
      <c r="DF16" s="357"/>
      <c r="DG16" s="360"/>
      <c r="DH16" s="360"/>
      <c r="DI16" s="357"/>
      <c r="DJ16" s="360"/>
      <c r="DK16" s="360"/>
      <c r="DL16" s="360"/>
      <c r="DM16" s="360"/>
      <c r="DN16" s="360"/>
      <c r="DO16" s="359"/>
      <c r="DP16" s="360"/>
      <c r="DQ16" s="360"/>
      <c r="DR16" s="357"/>
      <c r="DS16" s="360"/>
      <c r="DT16" s="360"/>
      <c r="DU16" s="357"/>
      <c r="DV16" s="360"/>
      <c r="DW16" s="360"/>
      <c r="DX16" s="360"/>
      <c r="DY16" s="360"/>
      <c r="DZ16" s="360"/>
      <c r="EA16" s="357"/>
      <c r="EB16" s="360"/>
      <c r="EC16" s="360"/>
      <c r="ED16" s="360"/>
      <c r="EE16" s="360"/>
      <c r="EF16" s="360"/>
      <c r="EG16" s="357"/>
      <c r="EH16" s="360"/>
      <c r="EI16" s="360"/>
      <c r="EJ16" s="359"/>
      <c r="EK16" s="359"/>
      <c r="EL16" s="359"/>
      <c r="EM16" s="360"/>
      <c r="EN16" s="360"/>
      <c r="EO16" s="360"/>
      <c r="EP16" s="357"/>
      <c r="EQ16" s="360"/>
      <c r="ER16" s="360"/>
      <c r="ES16" s="357"/>
      <c r="ET16" s="360"/>
      <c r="EU16" s="360"/>
      <c r="EV16" s="357"/>
      <c r="EW16" s="360"/>
      <c r="EX16" s="360"/>
      <c r="EY16" s="359"/>
      <c r="EZ16" s="362"/>
      <c r="FA16" s="357"/>
      <c r="FB16" s="362"/>
      <c r="FC16" s="362"/>
      <c r="FD16" s="362"/>
      <c r="FE16" s="362"/>
      <c r="FF16" s="362"/>
      <c r="FG16" s="362"/>
      <c r="FH16" s="362"/>
      <c r="FI16" s="362"/>
      <c r="FJ16" s="362"/>
      <c r="FK16" s="362"/>
      <c r="FL16" s="362"/>
      <c r="FM16" s="362"/>
      <c r="FN16" s="362"/>
      <c r="FO16" s="362"/>
      <c r="FP16" s="362"/>
      <c r="FQ16" s="362"/>
      <c r="FR16" s="362"/>
      <c r="FS16" s="362"/>
      <c r="FT16" s="362"/>
      <c r="FU16" s="362"/>
      <c r="FV16" s="362"/>
      <c r="FW16" s="362"/>
      <c r="FX16" s="362"/>
      <c r="FY16" s="362"/>
      <c r="FZ16" s="362"/>
      <c r="GA16" s="362"/>
      <c r="GB16" s="362"/>
      <c r="GC16" s="362"/>
      <c r="GD16" s="362"/>
      <c r="GE16" s="362"/>
      <c r="GF16" s="362"/>
      <c r="GG16" s="362"/>
      <c r="GH16" s="362"/>
      <c r="GI16" s="362"/>
      <c r="GJ16" s="362"/>
      <c r="GK16" s="362"/>
      <c r="GL16" s="362"/>
      <c r="GM16" s="362"/>
      <c r="GN16" s="362"/>
      <c r="GO16" s="362"/>
      <c r="GP16" s="362"/>
      <c r="GQ16" s="362"/>
      <c r="GR16" s="362"/>
      <c r="GS16" s="362"/>
      <c r="GT16" s="362"/>
      <c r="GU16" s="362"/>
      <c r="GV16" s="362"/>
      <c r="GW16" s="362"/>
      <c r="GX16" s="362"/>
      <c r="GY16" s="362"/>
      <c r="GZ16" s="362"/>
      <c r="HA16" s="362"/>
      <c r="HB16" s="362"/>
      <c r="HC16" s="362"/>
      <c r="HD16" s="362"/>
      <c r="HE16" s="362"/>
      <c r="HF16" s="362"/>
      <c r="HG16" s="362"/>
      <c r="HH16" s="362"/>
      <c r="HI16" s="362"/>
      <c r="HJ16" s="362"/>
      <c r="HK16" s="362"/>
      <c r="HL16" s="362"/>
      <c r="HM16" s="362"/>
      <c r="HN16" s="362"/>
      <c r="HO16" s="362"/>
      <c r="HP16" s="362"/>
      <c r="HQ16" s="362"/>
      <c r="HR16" s="362"/>
      <c r="HS16" s="362"/>
      <c r="HT16" s="360"/>
      <c r="HU16" s="359"/>
      <c r="HV16" s="357"/>
      <c r="HW16" s="360"/>
      <c r="HX16" s="360"/>
      <c r="HY16" s="360"/>
      <c r="HZ16" s="359"/>
      <c r="IA16" s="359"/>
      <c r="IC16" s="364"/>
      <c r="ID16" s="359"/>
      <c r="IE16" s="359"/>
      <c r="IF16" s="359"/>
      <c r="IG16" s="359"/>
      <c r="IH16" s="359"/>
      <c r="II16" s="359"/>
      <c r="IJ16" s="359"/>
    </row>
    <row r="17" spans="2:244" s="363" customFormat="1" ht="27" customHeight="1">
      <c r="B17" s="156">
        <v>6</v>
      </c>
      <c r="C17" s="124" t="s">
        <v>48</v>
      </c>
      <c r="D17" s="125" t="s">
        <v>773</v>
      </c>
      <c r="E17" s="125" t="s">
        <v>774</v>
      </c>
      <c r="F17" s="126" t="s">
        <v>774</v>
      </c>
      <c r="G17" s="147">
        <v>3</v>
      </c>
      <c r="H17" s="10">
        <v>2</v>
      </c>
      <c r="I17" s="21" t="s">
        <v>775</v>
      </c>
      <c r="J17" s="207"/>
      <c r="K17" s="209"/>
      <c r="L17" s="127">
        <v>2013</v>
      </c>
      <c r="M17" s="128">
        <v>5</v>
      </c>
      <c r="N17" s="129">
        <v>20</v>
      </c>
      <c r="O17" s="365"/>
      <c r="P17" s="360"/>
      <c r="Q17" s="360"/>
      <c r="R17" s="360"/>
      <c r="S17" s="360"/>
      <c r="T17" s="360"/>
      <c r="U17" s="358"/>
      <c r="V17" s="359"/>
      <c r="W17" s="359"/>
      <c r="X17" s="359"/>
      <c r="Y17" s="360"/>
      <c r="Z17" s="359"/>
      <c r="AA17" s="359"/>
      <c r="AB17" s="359"/>
      <c r="AC17" s="359"/>
      <c r="AD17" s="359"/>
      <c r="AE17" s="359"/>
      <c r="AF17" s="359"/>
      <c r="AG17" s="360"/>
      <c r="AH17" s="359"/>
      <c r="AI17" s="360"/>
      <c r="AJ17" s="359"/>
      <c r="AK17" s="360"/>
      <c r="AL17" s="360"/>
      <c r="AM17" s="360"/>
      <c r="AN17" s="360"/>
      <c r="AO17" s="360"/>
      <c r="AP17" s="360"/>
      <c r="AQ17" s="360"/>
      <c r="AR17" s="360"/>
      <c r="AS17" s="360"/>
      <c r="AT17" s="360"/>
      <c r="AU17" s="360"/>
      <c r="AV17" s="360"/>
      <c r="AW17" s="360"/>
      <c r="AX17" s="360"/>
      <c r="AY17" s="361"/>
      <c r="AZ17" s="360"/>
      <c r="BA17" s="360"/>
      <c r="BB17" s="360"/>
      <c r="BC17" s="360"/>
      <c r="BD17" s="360"/>
      <c r="BE17" s="360"/>
      <c r="BF17" s="360"/>
      <c r="BG17" s="360"/>
      <c r="BH17" s="360"/>
      <c r="BI17" s="360"/>
      <c r="BJ17" s="360"/>
      <c r="BK17" s="360"/>
      <c r="BL17" s="360"/>
      <c r="BM17" s="360"/>
      <c r="BN17" s="360"/>
      <c r="BO17" s="360"/>
      <c r="BP17" s="360"/>
      <c r="BQ17" s="360"/>
      <c r="BR17" s="360"/>
      <c r="BS17" s="360"/>
      <c r="BT17" s="360"/>
      <c r="BU17" s="360"/>
      <c r="BV17" s="360"/>
      <c r="BW17" s="360"/>
      <c r="BX17" s="360"/>
      <c r="BY17" s="360"/>
      <c r="BZ17" s="360"/>
      <c r="CA17" s="360"/>
      <c r="CB17" s="360"/>
      <c r="CC17" s="360"/>
      <c r="CD17" s="360"/>
      <c r="CE17" s="360"/>
      <c r="CF17" s="360"/>
      <c r="CG17" s="360"/>
      <c r="CH17" s="360"/>
      <c r="CI17" s="360"/>
      <c r="CJ17" s="360"/>
      <c r="CK17" s="360"/>
      <c r="CL17" s="360"/>
      <c r="CM17" s="360"/>
      <c r="CN17" s="360"/>
      <c r="CO17" s="360"/>
      <c r="CP17" s="360"/>
      <c r="CQ17" s="360"/>
      <c r="CR17" s="360"/>
      <c r="CS17" s="360"/>
      <c r="CT17" s="360"/>
      <c r="CU17" s="360"/>
      <c r="CV17" s="360"/>
      <c r="CW17" s="360"/>
      <c r="CX17" s="360"/>
      <c r="CY17" s="360"/>
      <c r="CZ17" s="360"/>
      <c r="DA17" s="360"/>
      <c r="DB17" s="360"/>
      <c r="DC17" s="360"/>
      <c r="DD17" s="360"/>
      <c r="DE17" s="360"/>
      <c r="DF17" s="360"/>
      <c r="DG17" s="360"/>
      <c r="DH17" s="360"/>
      <c r="DI17" s="360"/>
      <c r="DJ17" s="360"/>
      <c r="DK17" s="360"/>
      <c r="DL17" s="360"/>
      <c r="DM17" s="360"/>
      <c r="DN17" s="360"/>
      <c r="DO17" s="360"/>
      <c r="DP17" s="360"/>
      <c r="DQ17" s="360"/>
      <c r="DR17" s="360"/>
      <c r="DS17" s="360"/>
      <c r="DT17" s="360"/>
      <c r="DU17" s="360"/>
      <c r="DV17" s="360"/>
      <c r="DW17" s="360"/>
      <c r="DX17" s="360"/>
      <c r="DY17" s="360"/>
      <c r="DZ17" s="360"/>
      <c r="EA17" s="360"/>
      <c r="EB17" s="360"/>
      <c r="EC17" s="360"/>
      <c r="ED17" s="360"/>
      <c r="EE17" s="360"/>
      <c r="EF17" s="360"/>
      <c r="EG17" s="360"/>
      <c r="EH17" s="360"/>
      <c r="EI17" s="360"/>
      <c r="EJ17" s="359"/>
      <c r="EK17" s="359"/>
      <c r="EL17" s="359"/>
      <c r="EM17" s="360"/>
      <c r="EN17" s="360"/>
      <c r="EO17" s="360"/>
      <c r="EP17" s="360"/>
      <c r="EQ17" s="360"/>
      <c r="ER17" s="360"/>
      <c r="ES17" s="360"/>
      <c r="ET17" s="360"/>
      <c r="EU17" s="360"/>
      <c r="EV17" s="360"/>
      <c r="EW17" s="360"/>
      <c r="EX17" s="360"/>
      <c r="EY17" s="359"/>
      <c r="EZ17" s="362"/>
      <c r="FA17" s="357"/>
      <c r="FB17" s="362"/>
      <c r="FC17" s="362"/>
      <c r="FD17" s="362"/>
      <c r="FE17" s="362"/>
      <c r="FF17" s="362"/>
      <c r="FG17" s="362"/>
      <c r="FH17" s="362"/>
      <c r="FI17" s="362"/>
      <c r="FJ17" s="362"/>
      <c r="FK17" s="362"/>
      <c r="FL17" s="362"/>
      <c r="FM17" s="362"/>
      <c r="FN17" s="362"/>
      <c r="FO17" s="362"/>
      <c r="FP17" s="362"/>
      <c r="FQ17" s="362"/>
      <c r="FR17" s="362"/>
      <c r="FS17" s="362"/>
      <c r="FT17" s="362"/>
      <c r="FU17" s="362"/>
      <c r="FV17" s="362"/>
      <c r="FW17" s="362"/>
      <c r="FX17" s="362"/>
      <c r="FY17" s="362"/>
      <c r="FZ17" s="362"/>
      <c r="GA17" s="362"/>
      <c r="GB17" s="362"/>
      <c r="GC17" s="362"/>
      <c r="GD17" s="362"/>
      <c r="GE17" s="362"/>
      <c r="GF17" s="362"/>
      <c r="GG17" s="362"/>
      <c r="GH17" s="362"/>
      <c r="GI17" s="362"/>
      <c r="GJ17" s="362"/>
      <c r="GK17" s="362"/>
      <c r="GL17" s="362"/>
      <c r="GM17" s="362"/>
      <c r="GN17" s="362"/>
      <c r="GO17" s="362"/>
      <c r="GP17" s="362"/>
      <c r="GQ17" s="362"/>
      <c r="GR17" s="362"/>
      <c r="GS17" s="362"/>
      <c r="GT17" s="362"/>
      <c r="GU17" s="362"/>
      <c r="GV17" s="362"/>
      <c r="GW17" s="362"/>
      <c r="GX17" s="362"/>
      <c r="GY17" s="362"/>
      <c r="GZ17" s="362"/>
      <c r="HA17" s="362"/>
      <c r="HB17" s="362"/>
      <c r="HC17" s="362"/>
      <c r="HD17" s="362"/>
      <c r="HE17" s="362"/>
      <c r="HF17" s="362"/>
      <c r="HG17" s="362"/>
      <c r="HH17" s="362"/>
      <c r="HI17" s="362"/>
      <c r="HJ17" s="362"/>
      <c r="HK17" s="362"/>
      <c r="HL17" s="362"/>
      <c r="HM17" s="362"/>
      <c r="HN17" s="362"/>
      <c r="HO17" s="362"/>
      <c r="HP17" s="362"/>
      <c r="HQ17" s="362"/>
      <c r="HR17" s="362"/>
      <c r="HS17" s="362"/>
      <c r="HT17" s="360"/>
      <c r="HU17" s="359"/>
      <c r="HV17" s="357"/>
      <c r="HW17" s="360"/>
      <c r="HX17" s="360"/>
      <c r="HY17" s="360"/>
      <c r="IC17" s="360"/>
      <c r="ID17" s="366"/>
      <c r="IE17" s="359"/>
      <c r="IF17" s="359"/>
      <c r="IG17" s="359"/>
      <c r="IH17" s="359"/>
      <c r="II17" s="359"/>
      <c r="IJ17" s="359"/>
    </row>
    <row r="18" spans="2:156" ht="27" customHeight="1">
      <c r="B18" s="156">
        <v>7</v>
      </c>
      <c r="C18" s="116" t="s">
        <v>48</v>
      </c>
      <c r="D18" s="117" t="s">
        <v>287</v>
      </c>
      <c r="E18" s="278"/>
      <c r="F18" s="314"/>
      <c r="G18" s="144">
        <v>1</v>
      </c>
      <c r="H18" s="202">
        <v>0</v>
      </c>
      <c r="I18" s="18" t="s">
        <v>288</v>
      </c>
      <c r="J18" s="203"/>
      <c r="K18" s="209"/>
      <c r="L18" s="120">
        <v>2012</v>
      </c>
      <c r="M18" s="121">
        <v>2</v>
      </c>
      <c r="N18" s="122">
        <v>21</v>
      </c>
      <c r="O18" s="355"/>
      <c r="P18" s="349"/>
      <c r="Q18" s="349"/>
      <c r="R18" s="349"/>
      <c r="S18" s="349"/>
      <c r="T18" s="349"/>
      <c r="U18" s="349"/>
      <c r="V18" s="349"/>
      <c r="W18" s="349"/>
      <c r="X18" s="349"/>
      <c r="Y18" s="349"/>
      <c r="Z18" s="349"/>
      <c r="AA18" s="349"/>
      <c r="AB18" s="349"/>
      <c r="AC18" s="349"/>
      <c r="AD18" s="349"/>
      <c r="AE18" s="349"/>
      <c r="AF18" s="349"/>
      <c r="AG18" s="349"/>
      <c r="AH18" s="349"/>
      <c r="AI18" s="349"/>
      <c r="AJ18" s="349"/>
      <c r="AK18" s="349"/>
      <c r="AL18" s="349"/>
      <c r="AM18" s="349"/>
      <c r="AN18" s="349"/>
      <c r="AO18" s="349"/>
      <c r="AP18" s="349"/>
      <c r="AQ18" s="349"/>
      <c r="AR18" s="349"/>
      <c r="AS18" s="349"/>
      <c r="AT18" s="349"/>
      <c r="AU18" s="349"/>
      <c r="AV18" s="349"/>
      <c r="AW18" s="349"/>
      <c r="AX18" s="349"/>
      <c r="AY18" s="349"/>
      <c r="AZ18" s="349"/>
      <c r="BA18" s="349"/>
      <c r="BB18" s="349"/>
      <c r="BC18" s="349"/>
      <c r="BD18" s="349"/>
      <c r="BE18" s="349"/>
      <c r="BF18" s="349"/>
      <c r="BG18" s="349"/>
      <c r="BH18" s="349"/>
      <c r="BI18" s="349"/>
      <c r="BJ18" s="349"/>
      <c r="BK18" s="349"/>
      <c r="BL18" s="349"/>
      <c r="BM18" s="349"/>
      <c r="BN18" s="349"/>
      <c r="BO18" s="349"/>
      <c r="BP18" s="349"/>
      <c r="BQ18" s="349"/>
      <c r="BR18" s="349"/>
      <c r="BS18" s="349"/>
      <c r="BT18" s="349"/>
      <c r="BU18" s="349"/>
      <c r="BV18" s="349"/>
      <c r="BW18" s="349"/>
      <c r="BX18" s="349"/>
      <c r="BY18" s="349"/>
      <c r="BZ18" s="349"/>
      <c r="CA18" s="349"/>
      <c r="CB18" s="349"/>
      <c r="CC18" s="349"/>
      <c r="CD18" s="349"/>
      <c r="CE18" s="349"/>
      <c r="CF18" s="349"/>
      <c r="CG18" s="349"/>
      <c r="CH18" s="349"/>
      <c r="CI18" s="349"/>
      <c r="CJ18" s="349"/>
      <c r="CK18" s="349"/>
      <c r="CL18" s="349"/>
      <c r="CM18" s="349"/>
      <c r="CN18" s="349"/>
      <c r="CO18" s="349"/>
      <c r="CP18" s="349"/>
      <c r="CQ18" s="349"/>
      <c r="CR18" s="349"/>
      <c r="CS18" s="349"/>
      <c r="CT18" s="349"/>
      <c r="CU18" s="349"/>
      <c r="CV18" s="349"/>
      <c r="CW18" s="349"/>
      <c r="CX18" s="349"/>
      <c r="CY18" s="349"/>
      <c r="CZ18" s="349"/>
      <c r="DA18" s="349"/>
      <c r="DB18" s="349"/>
      <c r="DC18" s="349"/>
      <c r="DD18" s="349"/>
      <c r="DE18" s="349"/>
      <c r="DF18" s="349"/>
      <c r="DG18" s="349"/>
      <c r="DH18" s="349"/>
      <c r="DI18" s="349"/>
      <c r="DJ18" s="349"/>
      <c r="DK18" s="349"/>
      <c r="DL18" s="349"/>
      <c r="DM18" s="349"/>
      <c r="DN18" s="349"/>
      <c r="DO18" s="349"/>
      <c r="DP18" s="349"/>
      <c r="DQ18" s="349"/>
      <c r="DR18" s="349"/>
      <c r="DS18" s="349"/>
      <c r="DT18" s="349"/>
      <c r="DU18" s="349"/>
      <c r="DV18" s="349"/>
      <c r="DW18" s="349"/>
      <c r="DX18" s="349"/>
      <c r="DY18" s="349"/>
      <c r="DZ18" s="349"/>
      <c r="EA18" s="349"/>
      <c r="EB18" s="349"/>
      <c r="EC18" s="349"/>
      <c r="ED18" s="349"/>
      <c r="EE18" s="349"/>
      <c r="EF18" s="349"/>
      <c r="EG18" s="349"/>
      <c r="EH18" s="349"/>
      <c r="EI18" s="349"/>
      <c r="EJ18" s="349"/>
      <c r="EK18" s="349"/>
      <c r="EL18" s="349"/>
      <c r="EM18" s="349"/>
      <c r="EN18" s="349"/>
      <c r="EO18" s="349"/>
      <c r="EP18" s="349"/>
      <c r="EQ18" s="349"/>
      <c r="ER18" s="349"/>
      <c r="ES18" s="349"/>
      <c r="ET18" s="349"/>
      <c r="EU18" s="349"/>
      <c r="EV18" s="349"/>
      <c r="EW18" s="349"/>
      <c r="EX18" s="349"/>
      <c r="EY18" s="349"/>
      <c r="EZ18" s="349"/>
    </row>
    <row r="19" spans="2:156" ht="27" customHeight="1">
      <c r="B19" s="156">
        <v>8</v>
      </c>
      <c r="C19" s="116" t="s">
        <v>48</v>
      </c>
      <c r="D19" s="117" t="s">
        <v>289</v>
      </c>
      <c r="E19" s="117" t="s">
        <v>290</v>
      </c>
      <c r="F19" s="119" t="s">
        <v>291</v>
      </c>
      <c r="G19" s="145">
        <v>2</v>
      </c>
      <c r="H19" s="130">
        <v>1.6</v>
      </c>
      <c r="I19" s="18" t="s">
        <v>292</v>
      </c>
      <c r="J19" s="18" t="s">
        <v>729</v>
      </c>
      <c r="K19" s="152">
        <v>0</v>
      </c>
      <c r="L19" s="127">
        <v>2013</v>
      </c>
      <c r="M19" s="128">
        <v>2</v>
      </c>
      <c r="N19" s="129">
        <v>1</v>
      </c>
      <c r="O19" s="355"/>
      <c r="P19" s="349"/>
      <c r="Q19" s="349"/>
      <c r="R19" s="349"/>
      <c r="S19" s="349"/>
      <c r="T19" s="349"/>
      <c r="U19" s="349"/>
      <c r="V19" s="349"/>
      <c r="W19" s="349"/>
      <c r="X19" s="349"/>
      <c r="Y19" s="349"/>
      <c r="Z19" s="349"/>
      <c r="AA19" s="349"/>
      <c r="AB19" s="349"/>
      <c r="AC19" s="349"/>
      <c r="AD19" s="349"/>
      <c r="AE19" s="349"/>
      <c r="AF19" s="349"/>
      <c r="AG19" s="349"/>
      <c r="AH19" s="349"/>
      <c r="AI19" s="349"/>
      <c r="AJ19" s="349"/>
      <c r="AK19" s="349"/>
      <c r="AL19" s="349"/>
      <c r="AM19" s="349"/>
      <c r="AN19" s="349"/>
      <c r="AO19" s="349"/>
      <c r="AP19" s="349"/>
      <c r="AQ19" s="349"/>
      <c r="AR19" s="349"/>
      <c r="AS19" s="349"/>
      <c r="AT19" s="349"/>
      <c r="AU19" s="349"/>
      <c r="AV19" s="349"/>
      <c r="AW19" s="349"/>
      <c r="AX19" s="349"/>
      <c r="AY19" s="349"/>
      <c r="AZ19" s="349"/>
      <c r="BA19" s="349"/>
      <c r="BB19" s="349"/>
      <c r="BC19" s="349"/>
      <c r="BD19" s="349"/>
      <c r="BE19" s="349"/>
      <c r="BF19" s="349"/>
      <c r="BG19" s="349"/>
      <c r="BH19" s="349"/>
      <c r="BI19" s="349"/>
      <c r="BJ19" s="349"/>
      <c r="BK19" s="349"/>
      <c r="BL19" s="349"/>
      <c r="BM19" s="349"/>
      <c r="BN19" s="349"/>
      <c r="BO19" s="349"/>
      <c r="BP19" s="349"/>
      <c r="BQ19" s="349"/>
      <c r="BR19" s="349"/>
      <c r="BS19" s="349"/>
      <c r="BT19" s="349"/>
      <c r="BU19" s="349"/>
      <c r="BV19" s="349"/>
      <c r="BW19" s="349"/>
      <c r="BX19" s="349"/>
      <c r="BY19" s="349"/>
      <c r="BZ19" s="349"/>
      <c r="CA19" s="349"/>
      <c r="CB19" s="349"/>
      <c r="CC19" s="349"/>
      <c r="CD19" s="349"/>
      <c r="CE19" s="349"/>
      <c r="CF19" s="349"/>
      <c r="CG19" s="349"/>
      <c r="CH19" s="349"/>
      <c r="CI19" s="349"/>
      <c r="CJ19" s="349"/>
      <c r="CK19" s="349"/>
      <c r="CL19" s="349"/>
      <c r="CM19" s="349"/>
      <c r="CN19" s="349"/>
      <c r="CO19" s="349"/>
      <c r="CP19" s="349"/>
      <c r="CQ19" s="349"/>
      <c r="CR19" s="349"/>
      <c r="CS19" s="349"/>
      <c r="CT19" s="349"/>
      <c r="CU19" s="349"/>
      <c r="CV19" s="349"/>
      <c r="CW19" s="349"/>
      <c r="CX19" s="349"/>
      <c r="CY19" s="349"/>
      <c r="CZ19" s="349"/>
      <c r="DA19" s="349"/>
      <c r="DB19" s="349"/>
      <c r="DC19" s="349"/>
      <c r="DD19" s="349"/>
      <c r="DE19" s="349"/>
      <c r="DF19" s="349"/>
      <c r="DG19" s="349"/>
      <c r="DH19" s="349"/>
      <c r="DI19" s="349"/>
      <c r="DJ19" s="349"/>
      <c r="DK19" s="349"/>
      <c r="DL19" s="349"/>
      <c r="DM19" s="349"/>
      <c r="DN19" s="349"/>
      <c r="DO19" s="349"/>
      <c r="DP19" s="349"/>
      <c r="DQ19" s="349"/>
      <c r="DR19" s="349"/>
      <c r="DS19" s="349"/>
      <c r="DT19" s="349"/>
      <c r="DU19" s="349"/>
      <c r="DV19" s="349"/>
      <c r="DW19" s="349"/>
      <c r="DX19" s="349"/>
      <c r="DY19" s="349"/>
      <c r="DZ19" s="349"/>
      <c r="EA19" s="349"/>
      <c r="EB19" s="349"/>
      <c r="EC19" s="349"/>
      <c r="ED19" s="349"/>
      <c r="EE19" s="349"/>
      <c r="EF19" s="349"/>
      <c r="EG19" s="349"/>
      <c r="EH19" s="349"/>
      <c r="EI19" s="349"/>
      <c r="EJ19" s="349"/>
      <c r="EK19" s="349"/>
      <c r="EL19" s="349"/>
      <c r="EM19" s="349"/>
      <c r="EN19" s="349"/>
      <c r="EO19" s="349"/>
      <c r="EP19" s="349"/>
      <c r="EQ19" s="349"/>
      <c r="ER19" s="349"/>
      <c r="ES19" s="349"/>
      <c r="ET19" s="349"/>
      <c r="EU19" s="349"/>
      <c r="EV19" s="349"/>
      <c r="EW19" s="349"/>
      <c r="EX19" s="349"/>
      <c r="EY19" s="349"/>
      <c r="EZ19" s="349"/>
    </row>
    <row r="20" spans="2:156" ht="27" customHeight="1">
      <c r="B20" s="156">
        <v>9</v>
      </c>
      <c r="C20" s="116" t="s">
        <v>48</v>
      </c>
      <c r="D20" s="117" t="s">
        <v>293</v>
      </c>
      <c r="E20" s="117" t="s">
        <v>294</v>
      </c>
      <c r="F20" s="119" t="s">
        <v>294</v>
      </c>
      <c r="G20" s="150">
        <v>2</v>
      </c>
      <c r="H20" s="17">
        <v>1.8</v>
      </c>
      <c r="I20" s="18" t="s">
        <v>651</v>
      </c>
      <c r="J20" s="203"/>
      <c r="K20" s="209"/>
      <c r="L20" s="120">
        <v>2012</v>
      </c>
      <c r="M20" s="121">
        <v>6</v>
      </c>
      <c r="N20" s="122">
        <v>22</v>
      </c>
      <c r="O20" s="355"/>
      <c r="P20" s="349"/>
      <c r="Q20" s="349"/>
      <c r="R20" s="349"/>
      <c r="S20" s="349"/>
      <c r="T20" s="349"/>
      <c r="U20" s="349"/>
      <c r="V20" s="349"/>
      <c r="W20" s="349"/>
      <c r="X20" s="349"/>
      <c r="Y20" s="349"/>
      <c r="Z20" s="349"/>
      <c r="AA20" s="349"/>
      <c r="AB20" s="349"/>
      <c r="AC20" s="349"/>
      <c r="AD20" s="349"/>
      <c r="AE20" s="349"/>
      <c r="AF20" s="349"/>
      <c r="AG20" s="349"/>
      <c r="AH20" s="349"/>
      <c r="AI20" s="349"/>
      <c r="AJ20" s="349"/>
      <c r="AK20" s="349"/>
      <c r="AL20" s="349"/>
      <c r="AM20" s="349"/>
      <c r="AN20" s="349"/>
      <c r="AO20" s="349"/>
      <c r="AP20" s="349"/>
      <c r="AQ20" s="349"/>
      <c r="AR20" s="349"/>
      <c r="AS20" s="349"/>
      <c r="AT20" s="349"/>
      <c r="AU20" s="349"/>
      <c r="AV20" s="349"/>
      <c r="AW20" s="349"/>
      <c r="AX20" s="349"/>
      <c r="AY20" s="349"/>
      <c r="AZ20" s="349"/>
      <c r="BA20" s="349"/>
      <c r="BB20" s="349"/>
      <c r="BC20" s="349"/>
      <c r="BD20" s="349"/>
      <c r="BE20" s="349"/>
      <c r="BF20" s="349"/>
      <c r="BG20" s="349"/>
      <c r="BH20" s="349"/>
      <c r="BI20" s="349"/>
      <c r="BJ20" s="349"/>
      <c r="BK20" s="349"/>
      <c r="BL20" s="349"/>
      <c r="BM20" s="349"/>
      <c r="BN20" s="349"/>
      <c r="BO20" s="349"/>
      <c r="BP20" s="349"/>
      <c r="BQ20" s="349"/>
      <c r="BR20" s="349"/>
      <c r="BS20" s="349"/>
      <c r="BT20" s="349"/>
      <c r="BU20" s="349"/>
      <c r="BV20" s="349"/>
      <c r="BW20" s="349"/>
      <c r="BX20" s="349"/>
      <c r="BY20" s="349"/>
      <c r="BZ20" s="349"/>
      <c r="CA20" s="349"/>
      <c r="CB20" s="349"/>
      <c r="CC20" s="349"/>
      <c r="CD20" s="349"/>
      <c r="CE20" s="349"/>
      <c r="CF20" s="349"/>
      <c r="CG20" s="349"/>
      <c r="CH20" s="349"/>
      <c r="CI20" s="349"/>
      <c r="CJ20" s="349"/>
      <c r="CK20" s="349"/>
      <c r="CL20" s="349"/>
      <c r="CM20" s="349"/>
      <c r="CN20" s="349"/>
      <c r="CO20" s="349"/>
      <c r="CP20" s="349"/>
      <c r="CQ20" s="349"/>
      <c r="CR20" s="349"/>
      <c r="CS20" s="349"/>
      <c r="CT20" s="349"/>
      <c r="CU20" s="349"/>
      <c r="CV20" s="349"/>
      <c r="CW20" s="349"/>
      <c r="CX20" s="349"/>
      <c r="CY20" s="349"/>
      <c r="CZ20" s="349"/>
      <c r="DA20" s="349"/>
      <c r="DB20" s="349"/>
      <c r="DC20" s="349"/>
      <c r="DD20" s="349"/>
      <c r="DE20" s="349"/>
      <c r="DF20" s="349"/>
      <c r="DG20" s="349"/>
      <c r="DH20" s="349"/>
      <c r="DI20" s="349"/>
      <c r="DJ20" s="349"/>
      <c r="DK20" s="349"/>
      <c r="DL20" s="349"/>
      <c r="DM20" s="349"/>
      <c r="DN20" s="349"/>
      <c r="DO20" s="349"/>
      <c r="DP20" s="349"/>
      <c r="DQ20" s="349"/>
      <c r="DR20" s="349"/>
      <c r="DS20" s="349"/>
      <c r="DT20" s="349"/>
      <c r="DU20" s="349"/>
      <c r="DV20" s="349"/>
      <c r="DW20" s="349"/>
      <c r="DX20" s="349"/>
      <c r="DY20" s="349"/>
      <c r="DZ20" s="349"/>
      <c r="EA20" s="349"/>
      <c r="EB20" s="349"/>
      <c r="EC20" s="349"/>
      <c r="ED20" s="349"/>
      <c r="EE20" s="349"/>
      <c r="EF20" s="349"/>
      <c r="EG20" s="349"/>
      <c r="EH20" s="349"/>
      <c r="EI20" s="349"/>
      <c r="EJ20" s="349"/>
      <c r="EK20" s="349"/>
      <c r="EL20" s="349"/>
      <c r="EM20" s="349"/>
      <c r="EN20" s="349"/>
      <c r="EO20" s="349"/>
      <c r="EP20" s="349"/>
      <c r="EQ20" s="349"/>
      <c r="ER20" s="349"/>
      <c r="ES20" s="349"/>
      <c r="ET20" s="349"/>
      <c r="EU20" s="349"/>
      <c r="EV20" s="349"/>
      <c r="EW20" s="349"/>
      <c r="EX20" s="349"/>
      <c r="EY20" s="349"/>
      <c r="EZ20" s="349"/>
    </row>
    <row r="21" spans="2:26" ht="27" customHeight="1">
      <c r="B21" s="156">
        <v>10</v>
      </c>
      <c r="C21" s="116" t="s">
        <v>48</v>
      </c>
      <c r="D21" s="117" t="s">
        <v>289</v>
      </c>
      <c r="E21" s="278"/>
      <c r="F21" s="314"/>
      <c r="G21" s="144">
        <v>1</v>
      </c>
      <c r="H21" s="202">
        <v>0</v>
      </c>
      <c r="I21" s="18" t="s">
        <v>279</v>
      </c>
      <c r="J21" s="203"/>
      <c r="K21" s="209"/>
      <c r="L21" s="120">
        <v>2012</v>
      </c>
      <c r="M21" s="121">
        <v>2</v>
      </c>
      <c r="N21" s="122">
        <v>14</v>
      </c>
      <c r="O21" s="355"/>
      <c r="P21" s="349"/>
      <c r="Q21" s="349"/>
      <c r="R21" s="349"/>
      <c r="S21" s="349"/>
      <c r="T21" s="349"/>
      <c r="U21" s="349"/>
      <c r="V21" s="349"/>
      <c r="W21" s="349"/>
      <c r="X21" s="349"/>
      <c r="Y21" s="349"/>
      <c r="Z21" s="349"/>
    </row>
    <row r="22" spans="2:26" ht="27" customHeight="1">
      <c r="B22" s="156">
        <v>11</v>
      </c>
      <c r="C22" s="116" t="s">
        <v>48</v>
      </c>
      <c r="D22" s="117" t="s">
        <v>295</v>
      </c>
      <c r="E22" s="117" t="s">
        <v>296</v>
      </c>
      <c r="F22" s="119" t="s">
        <v>296</v>
      </c>
      <c r="G22" s="145">
        <v>2</v>
      </c>
      <c r="H22" s="17">
        <v>0.66</v>
      </c>
      <c r="I22" s="18" t="s">
        <v>652</v>
      </c>
      <c r="J22" s="203"/>
      <c r="K22" s="209"/>
      <c r="L22" s="127">
        <v>2013</v>
      </c>
      <c r="M22" s="131">
        <v>2</v>
      </c>
      <c r="N22" s="132">
        <v>21</v>
      </c>
      <c r="O22" s="367"/>
      <c r="P22" s="349"/>
      <c r="Q22" s="349"/>
      <c r="R22" s="349"/>
      <c r="S22" s="349"/>
      <c r="T22" s="349"/>
      <c r="U22" s="349"/>
      <c r="V22" s="349"/>
      <c r="W22" s="349"/>
      <c r="X22" s="349"/>
      <c r="Y22" s="349"/>
      <c r="Z22" s="349"/>
    </row>
    <row r="23" spans="2:26" ht="27" customHeight="1">
      <c r="B23" s="156">
        <v>12</v>
      </c>
      <c r="C23" s="116" t="s">
        <v>48</v>
      </c>
      <c r="D23" s="117" t="s">
        <v>295</v>
      </c>
      <c r="E23" s="117" t="s">
        <v>296</v>
      </c>
      <c r="F23" s="119" t="s">
        <v>296</v>
      </c>
      <c r="G23" s="144">
        <v>1</v>
      </c>
      <c r="H23" s="133">
        <v>0.66</v>
      </c>
      <c r="I23" s="18" t="s">
        <v>297</v>
      </c>
      <c r="J23" s="203"/>
      <c r="K23" s="209"/>
      <c r="L23" s="127">
        <v>2013</v>
      </c>
      <c r="M23" s="131">
        <v>1</v>
      </c>
      <c r="N23" s="132">
        <v>24</v>
      </c>
      <c r="O23" s="367"/>
      <c r="P23" s="349"/>
      <c r="Q23" s="349"/>
      <c r="R23" s="368"/>
      <c r="S23" s="349"/>
      <c r="T23" s="349"/>
      <c r="U23" s="349"/>
      <c r="V23" s="349"/>
      <c r="W23" s="349"/>
      <c r="X23" s="349"/>
      <c r="Y23" s="349"/>
      <c r="Z23" s="349"/>
    </row>
    <row r="24" spans="2:26" ht="27" customHeight="1">
      <c r="B24" s="156">
        <v>13</v>
      </c>
      <c r="C24" s="116" t="s">
        <v>48</v>
      </c>
      <c r="D24" s="117" t="s">
        <v>298</v>
      </c>
      <c r="E24" s="117" t="s">
        <v>299</v>
      </c>
      <c r="F24" s="119" t="s">
        <v>300</v>
      </c>
      <c r="G24" s="144">
        <v>1</v>
      </c>
      <c r="H24" s="202">
        <v>0</v>
      </c>
      <c r="I24" s="18" t="s">
        <v>301</v>
      </c>
      <c r="J24" s="203"/>
      <c r="K24" s="209"/>
      <c r="L24" s="120">
        <v>2012</v>
      </c>
      <c r="M24" s="134"/>
      <c r="N24" s="135"/>
      <c r="O24" s="355"/>
      <c r="P24" s="369"/>
      <c r="Q24" s="370"/>
      <c r="R24" s="349"/>
      <c r="S24" s="349"/>
      <c r="T24" s="349"/>
      <c r="U24" s="349"/>
      <c r="V24" s="349"/>
      <c r="W24" s="349"/>
      <c r="X24" s="349"/>
      <c r="Y24" s="349"/>
      <c r="Z24" s="349"/>
    </row>
    <row r="25" spans="2:26" ht="27" customHeight="1">
      <c r="B25" s="156">
        <v>14</v>
      </c>
      <c r="C25" s="116" t="s">
        <v>48</v>
      </c>
      <c r="D25" s="117" t="s">
        <v>302</v>
      </c>
      <c r="E25" s="117" t="s">
        <v>303</v>
      </c>
      <c r="F25" s="119" t="s">
        <v>304</v>
      </c>
      <c r="G25" s="144">
        <v>1</v>
      </c>
      <c r="H25" s="202">
        <v>0</v>
      </c>
      <c r="I25" s="18" t="s">
        <v>305</v>
      </c>
      <c r="J25" s="203"/>
      <c r="K25" s="209"/>
      <c r="L25" s="120">
        <v>2012</v>
      </c>
      <c r="M25" s="134"/>
      <c r="N25" s="135"/>
      <c r="O25" s="355"/>
      <c r="P25" s="369"/>
      <c r="Q25" s="370"/>
      <c r="R25" s="349"/>
      <c r="S25" s="349"/>
      <c r="T25" s="349"/>
      <c r="U25" s="349"/>
      <c r="V25" s="349"/>
      <c r="W25" s="349"/>
      <c r="X25" s="349"/>
      <c r="Y25" s="349"/>
      <c r="Z25" s="349"/>
    </row>
    <row r="26" spans="2:26" ht="27" customHeight="1">
      <c r="B26" s="156">
        <v>15</v>
      </c>
      <c r="C26" s="116" t="s">
        <v>48</v>
      </c>
      <c r="D26" s="117" t="s">
        <v>306</v>
      </c>
      <c r="E26" s="117" t="s">
        <v>307</v>
      </c>
      <c r="F26" s="119" t="s">
        <v>308</v>
      </c>
      <c r="G26" s="144">
        <v>1</v>
      </c>
      <c r="H26" s="202">
        <v>0</v>
      </c>
      <c r="I26" s="18" t="s">
        <v>309</v>
      </c>
      <c r="J26" s="203"/>
      <c r="K26" s="209"/>
      <c r="L26" s="120">
        <v>2012</v>
      </c>
      <c r="M26" s="134"/>
      <c r="N26" s="135"/>
      <c r="O26" s="355"/>
      <c r="P26" s="369"/>
      <c r="Q26" s="370"/>
      <c r="R26" s="349"/>
      <c r="S26" s="349"/>
      <c r="T26" s="349"/>
      <c r="U26" s="349"/>
      <c r="V26" s="349"/>
      <c r="W26" s="349"/>
      <c r="X26" s="349"/>
      <c r="Y26" s="349"/>
      <c r="Z26" s="349"/>
    </row>
    <row r="27" spans="2:26" ht="27" customHeight="1">
      <c r="B27" s="156">
        <v>16</v>
      </c>
      <c r="C27" s="116" t="s">
        <v>48</v>
      </c>
      <c r="D27" s="117" t="s">
        <v>283</v>
      </c>
      <c r="E27" s="117" t="s">
        <v>310</v>
      </c>
      <c r="F27" s="119" t="s">
        <v>311</v>
      </c>
      <c r="G27" s="144">
        <v>1</v>
      </c>
      <c r="H27" s="130">
        <v>1.7</v>
      </c>
      <c r="I27" s="22" t="s">
        <v>312</v>
      </c>
      <c r="J27" s="22" t="s">
        <v>730</v>
      </c>
      <c r="K27" s="152">
        <v>0</v>
      </c>
      <c r="L27" s="136">
        <v>2012</v>
      </c>
      <c r="M27" s="134">
        <v>3</v>
      </c>
      <c r="N27" s="135">
        <v>5</v>
      </c>
      <c r="O27" s="355"/>
      <c r="P27" s="349"/>
      <c r="Q27" s="349"/>
      <c r="R27" s="349"/>
      <c r="S27" s="349"/>
      <c r="T27" s="349"/>
      <c r="U27" s="349"/>
      <c r="V27" s="349"/>
      <c r="W27" s="349"/>
      <c r="X27" s="349"/>
      <c r="Y27" s="349"/>
      <c r="Z27" s="349"/>
    </row>
    <row r="28" spans="2:26" ht="27" customHeight="1">
      <c r="B28" s="156">
        <v>17</v>
      </c>
      <c r="C28" s="116" t="s">
        <v>48</v>
      </c>
      <c r="D28" s="117" t="s">
        <v>283</v>
      </c>
      <c r="E28" s="117" t="s">
        <v>310</v>
      </c>
      <c r="F28" s="119" t="s">
        <v>310</v>
      </c>
      <c r="G28" s="145">
        <v>2</v>
      </c>
      <c r="H28" s="17">
        <v>1</v>
      </c>
      <c r="I28" s="18" t="s">
        <v>312</v>
      </c>
      <c r="J28" s="203"/>
      <c r="K28" s="152">
        <v>0</v>
      </c>
      <c r="L28" s="136">
        <v>2012</v>
      </c>
      <c r="M28" s="121">
        <v>10</v>
      </c>
      <c r="N28" s="122">
        <v>18</v>
      </c>
      <c r="O28" s="355"/>
      <c r="P28" s="349"/>
      <c r="Q28" s="349"/>
      <c r="R28" s="349"/>
      <c r="S28" s="349"/>
      <c r="T28" s="349"/>
      <c r="U28" s="349"/>
      <c r="V28" s="349"/>
      <c r="W28" s="349"/>
      <c r="X28" s="349"/>
      <c r="Y28" s="349"/>
      <c r="Z28" s="349"/>
    </row>
    <row r="29" spans="2:26" ht="27" customHeight="1">
      <c r="B29" s="156">
        <v>18</v>
      </c>
      <c r="C29" s="116" t="s">
        <v>49</v>
      </c>
      <c r="D29" s="117" t="s">
        <v>314</v>
      </c>
      <c r="E29" s="117" t="s">
        <v>315</v>
      </c>
      <c r="F29" s="119" t="s">
        <v>316</v>
      </c>
      <c r="G29" s="146">
        <v>3</v>
      </c>
      <c r="H29" s="123">
        <v>1.6</v>
      </c>
      <c r="I29" s="18" t="s">
        <v>317</v>
      </c>
      <c r="J29" s="18" t="s">
        <v>724</v>
      </c>
      <c r="K29" s="152">
        <v>0</v>
      </c>
      <c r="L29" s="136">
        <v>2012</v>
      </c>
      <c r="M29" s="121">
        <v>3</v>
      </c>
      <c r="N29" s="122">
        <v>5</v>
      </c>
      <c r="O29" s="355"/>
      <c r="P29" s="349"/>
      <c r="Q29" s="349"/>
      <c r="R29" s="349"/>
      <c r="S29" s="349"/>
      <c r="T29" s="349"/>
      <c r="U29" s="349"/>
      <c r="V29" s="349"/>
      <c r="W29" s="349"/>
      <c r="X29" s="349"/>
      <c r="Y29" s="349"/>
      <c r="Z29" s="349"/>
    </row>
    <row r="30" spans="2:26" ht="27" customHeight="1">
      <c r="B30" s="156">
        <v>19</v>
      </c>
      <c r="C30" s="116" t="s">
        <v>49</v>
      </c>
      <c r="D30" s="117" t="s">
        <v>50</v>
      </c>
      <c r="E30" s="117" t="s">
        <v>51</v>
      </c>
      <c r="F30" s="119" t="s">
        <v>141</v>
      </c>
      <c r="G30" s="144">
        <v>1</v>
      </c>
      <c r="H30" s="17">
        <v>1.5</v>
      </c>
      <c r="I30" s="22" t="s">
        <v>653</v>
      </c>
      <c r="J30" s="22" t="s">
        <v>731</v>
      </c>
      <c r="K30" s="153">
        <v>1</v>
      </c>
      <c r="L30" s="136">
        <v>2012</v>
      </c>
      <c r="M30" s="121">
        <v>3</v>
      </c>
      <c r="N30" s="122">
        <v>30</v>
      </c>
      <c r="O30" s="355"/>
      <c r="P30" s="349"/>
      <c r="Q30" s="349"/>
      <c r="R30" s="349"/>
      <c r="S30" s="349"/>
      <c r="T30" s="349"/>
      <c r="U30" s="349"/>
      <c r="V30" s="349"/>
      <c r="W30" s="349"/>
      <c r="X30" s="349"/>
      <c r="Y30" s="349"/>
      <c r="Z30" s="349"/>
    </row>
    <row r="31" spans="2:26" ht="27" customHeight="1">
      <c r="B31" s="156">
        <v>20</v>
      </c>
      <c r="C31" s="116" t="s">
        <v>49</v>
      </c>
      <c r="D31" s="117" t="s">
        <v>319</v>
      </c>
      <c r="E31" s="117" t="s">
        <v>874</v>
      </c>
      <c r="F31" s="119" t="s">
        <v>875</v>
      </c>
      <c r="G31" s="146">
        <v>3</v>
      </c>
      <c r="H31" s="17">
        <v>0.075</v>
      </c>
      <c r="I31" s="22" t="s">
        <v>876</v>
      </c>
      <c r="J31" s="22"/>
      <c r="K31" s="152">
        <v>0</v>
      </c>
      <c r="L31" s="127">
        <v>2013</v>
      </c>
      <c r="M31" s="131">
        <v>7</v>
      </c>
      <c r="N31" s="132">
        <v>12</v>
      </c>
      <c r="O31" s="355"/>
      <c r="P31" s="349"/>
      <c r="Q31" s="349"/>
      <c r="R31" s="349"/>
      <c r="S31" s="349"/>
      <c r="T31" s="349"/>
      <c r="U31" s="349"/>
      <c r="V31" s="349"/>
      <c r="W31" s="349"/>
      <c r="X31" s="349"/>
      <c r="Y31" s="349"/>
      <c r="Z31" s="349"/>
    </row>
    <row r="32" spans="2:26" ht="27" customHeight="1">
      <c r="B32" s="156">
        <v>21</v>
      </c>
      <c r="C32" s="116" t="s">
        <v>49</v>
      </c>
      <c r="D32" s="117" t="s">
        <v>50</v>
      </c>
      <c r="E32" s="117" t="s">
        <v>52</v>
      </c>
      <c r="F32" s="119" t="s">
        <v>142</v>
      </c>
      <c r="G32" s="145">
        <v>2</v>
      </c>
      <c r="H32" s="17">
        <v>3.2</v>
      </c>
      <c r="I32" s="18" t="s">
        <v>632</v>
      </c>
      <c r="J32" s="18" t="s">
        <v>732</v>
      </c>
      <c r="K32" s="153">
        <v>1</v>
      </c>
      <c r="L32" s="136">
        <v>2012</v>
      </c>
      <c r="M32" s="121">
        <v>10</v>
      </c>
      <c r="N32" s="122">
        <v>3</v>
      </c>
      <c r="O32" s="355"/>
      <c r="P32" s="349"/>
      <c r="Q32" s="349"/>
      <c r="R32" s="349"/>
      <c r="S32" s="349"/>
      <c r="T32" s="349"/>
      <c r="U32" s="349"/>
      <c r="V32" s="349"/>
      <c r="W32" s="349"/>
      <c r="X32" s="349"/>
      <c r="Y32" s="349"/>
      <c r="Z32" s="349"/>
    </row>
    <row r="33" spans="2:26" ht="27" customHeight="1">
      <c r="B33" s="156">
        <v>22</v>
      </c>
      <c r="C33" s="116" t="s">
        <v>49</v>
      </c>
      <c r="D33" s="117" t="s">
        <v>50</v>
      </c>
      <c r="E33" s="117" t="s">
        <v>53</v>
      </c>
      <c r="F33" s="119" t="s">
        <v>143</v>
      </c>
      <c r="G33" s="146">
        <v>3</v>
      </c>
      <c r="H33" s="17">
        <v>2.126</v>
      </c>
      <c r="I33" s="22" t="s">
        <v>654</v>
      </c>
      <c r="J33" s="22" t="s">
        <v>410</v>
      </c>
      <c r="K33" s="153">
        <v>1</v>
      </c>
      <c r="L33" s="137">
        <v>2013</v>
      </c>
      <c r="M33" s="128">
        <v>2</v>
      </c>
      <c r="N33" s="129">
        <v>1</v>
      </c>
      <c r="O33" s="355"/>
      <c r="P33" s="349"/>
      <c r="Q33" s="349"/>
      <c r="R33" s="349"/>
      <c r="S33" s="349"/>
      <c r="T33" s="349"/>
      <c r="U33" s="349"/>
      <c r="V33" s="349"/>
      <c r="W33" s="349"/>
      <c r="X33" s="349"/>
      <c r="Y33" s="349"/>
      <c r="Z33" s="349"/>
    </row>
    <row r="34" spans="2:26" ht="27" customHeight="1">
      <c r="B34" s="156">
        <v>23</v>
      </c>
      <c r="C34" s="116" t="s">
        <v>49</v>
      </c>
      <c r="D34" s="117" t="s">
        <v>319</v>
      </c>
      <c r="E34" s="117" t="s">
        <v>320</v>
      </c>
      <c r="F34" s="119" t="s">
        <v>321</v>
      </c>
      <c r="G34" s="148">
        <v>3</v>
      </c>
      <c r="H34" s="17">
        <v>1.875</v>
      </c>
      <c r="I34" s="22" t="s">
        <v>322</v>
      </c>
      <c r="J34" s="22" t="s">
        <v>725</v>
      </c>
      <c r="K34" s="152">
        <v>0</v>
      </c>
      <c r="L34" s="136">
        <v>2012</v>
      </c>
      <c r="M34" s="134">
        <v>10</v>
      </c>
      <c r="N34" s="135">
        <v>6</v>
      </c>
      <c r="O34" s="355"/>
      <c r="P34" s="349"/>
      <c r="Q34" s="349"/>
      <c r="R34" s="349"/>
      <c r="S34" s="349"/>
      <c r="T34" s="349"/>
      <c r="U34" s="349"/>
      <c r="V34" s="349"/>
      <c r="W34" s="349"/>
      <c r="X34" s="349"/>
      <c r="Y34" s="349"/>
      <c r="Z34" s="349"/>
    </row>
    <row r="35" spans="2:26" ht="27" customHeight="1">
      <c r="B35" s="156">
        <v>24</v>
      </c>
      <c r="C35" s="116" t="s">
        <v>49</v>
      </c>
      <c r="D35" s="117" t="s">
        <v>323</v>
      </c>
      <c r="E35" s="117" t="s">
        <v>324</v>
      </c>
      <c r="F35" s="119" t="s">
        <v>325</v>
      </c>
      <c r="G35" s="144">
        <v>1</v>
      </c>
      <c r="H35" s="133">
        <v>0.4</v>
      </c>
      <c r="I35" s="22" t="s">
        <v>690</v>
      </c>
      <c r="J35" s="22" t="s">
        <v>733</v>
      </c>
      <c r="K35" s="209"/>
      <c r="L35" s="136">
        <v>2012</v>
      </c>
      <c r="M35" s="134"/>
      <c r="N35" s="135"/>
      <c r="O35" s="355"/>
      <c r="P35" s="349"/>
      <c r="Q35" s="349"/>
      <c r="R35" s="349"/>
      <c r="S35" s="349"/>
      <c r="T35" s="349"/>
      <c r="U35" s="349"/>
      <c r="V35" s="349"/>
      <c r="W35" s="349"/>
      <c r="X35" s="349"/>
      <c r="Y35" s="349"/>
      <c r="Z35" s="349"/>
    </row>
    <row r="36" spans="2:26" ht="27" customHeight="1">
      <c r="B36" s="156">
        <v>25</v>
      </c>
      <c r="C36" s="116" t="s">
        <v>49</v>
      </c>
      <c r="D36" s="117" t="s">
        <v>323</v>
      </c>
      <c r="E36" s="117" t="s">
        <v>326</v>
      </c>
      <c r="F36" s="119" t="s">
        <v>327</v>
      </c>
      <c r="G36" s="144">
        <v>1</v>
      </c>
      <c r="H36" s="130">
        <v>0.999</v>
      </c>
      <c r="I36" s="22" t="s">
        <v>676</v>
      </c>
      <c r="J36" s="22" t="s">
        <v>695</v>
      </c>
      <c r="K36" s="209"/>
      <c r="L36" s="136">
        <v>2012</v>
      </c>
      <c r="M36" s="134">
        <v>11</v>
      </c>
      <c r="N36" s="135">
        <v>7</v>
      </c>
      <c r="O36" s="355"/>
      <c r="P36" s="349"/>
      <c r="Q36" s="349"/>
      <c r="R36" s="349"/>
      <c r="S36" s="349"/>
      <c r="T36" s="349"/>
      <c r="U36" s="349"/>
      <c r="V36" s="349"/>
      <c r="W36" s="349"/>
      <c r="X36" s="349"/>
      <c r="Y36" s="349"/>
      <c r="Z36" s="349"/>
    </row>
    <row r="37" spans="2:26" ht="27" customHeight="1">
      <c r="B37" s="156">
        <v>26</v>
      </c>
      <c r="C37" s="116" t="s">
        <v>49</v>
      </c>
      <c r="D37" s="117" t="s">
        <v>54</v>
      </c>
      <c r="E37" s="117" t="s">
        <v>55</v>
      </c>
      <c r="F37" s="119" t="s">
        <v>144</v>
      </c>
      <c r="G37" s="144">
        <v>1</v>
      </c>
      <c r="H37" s="202">
        <v>1</v>
      </c>
      <c r="I37" s="203"/>
      <c r="J37" s="18" t="s">
        <v>723</v>
      </c>
      <c r="K37" s="153">
        <v>1</v>
      </c>
      <c r="L37" s="136">
        <v>2012</v>
      </c>
      <c r="M37" s="134">
        <v>4</v>
      </c>
      <c r="N37" s="135">
        <v>19</v>
      </c>
      <c r="O37" s="355"/>
      <c r="P37" s="349"/>
      <c r="Q37" s="349"/>
      <c r="R37" s="349"/>
      <c r="S37" s="349"/>
      <c r="T37" s="349"/>
      <c r="U37" s="349"/>
      <c r="V37" s="349"/>
      <c r="W37" s="349"/>
      <c r="X37" s="349"/>
      <c r="Y37" s="349"/>
      <c r="Z37" s="349"/>
    </row>
    <row r="38" spans="2:26" ht="27" customHeight="1">
      <c r="B38" s="156">
        <v>27</v>
      </c>
      <c r="C38" s="116" t="s">
        <v>49</v>
      </c>
      <c r="D38" s="117" t="s">
        <v>329</v>
      </c>
      <c r="E38" s="117" t="s">
        <v>330</v>
      </c>
      <c r="F38" s="119" t="s">
        <v>331</v>
      </c>
      <c r="G38" s="144">
        <v>1</v>
      </c>
      <c r="H38" s="123">
        <v>1</v>
      </c>
      <c r="I38" s="18" t="s">
        <v>332</v>
      </c>
      <c r="J38" s="203"/>
      <c r="K38" s="209"/>
      <c r="L38" s="136">
        <v>2012</v>
      </c>
      <c r="M38" s="134">
        <v>11</v>
      </c>
      <c r="N38" s="135">
        <v>1</v>
      </c>
      <c r="O38" s="355"/>
      <c r="P38" s="349"/>
      <c r="Q38" s="349"/>
      <c r="R38" s="349"/>
      <c r="S38" s="349"/>
      <c r="T38" s="349"/>
      <c r="U38" s="349"/>
      <c r="V38" s="349"/>
      <c r="W38" s="349"/>
      <c r="X38" s="349"/>
      <c r="Y38" s="349"/>
      <c r="Z38" s="349"/>
    </row>
    <row r="39" spans="2:26" ht="27" customHeight="1">
      <c r="B39" s="156">
        <v>28</v>
      </c>
      <c r="C39" s="116" t="s">
        <v>49</v>
      </c>
      <c r="D39" s="117" t="s">
        <v>333</v>
      </c>
      <c r="E39" s="117" t="s">
        <v>334</v>
      </c>
      <c r="F39" s="119" t="s">
        <v>335</v>
      </c>
      <c r="G39" s="148">
        <v>3</v>
      </c>
      <c r="H39" s="17">
        <v>1</v>
      </c>
      <c r="I39" s="18" t="s">
        <v>336</v>
      </c>
      <c r="J39" s="203"/>
      <c r="K39" s="209"/>
      <c r="L39" s="136">
        <v>2012</v>
      </c>
      <c r="M39" s="134">
        <v>5</v>
      </c>
      <c r="N39" s="135">
        <v>4</v>
      </c>
      <c r="O39" s="355"/>
      <c r="P39" s="349"/>
      <c r="Q39" s="349"/>
      <c r="R39" s="349"/>
      <c r="S39" s="349"/>
      <c r="T39" s="349"/>
      <c r="U39" s="349"/>
      <c r="V39" s="349"/>
      <c r="W39" s="349"/>
      <c r="X39" s="349"/>
      <c r="Y39" s="349"/>
      <c r="Z39" s="349"/>
    </row>
    <row r="40" spans="2:26" ht="27" customHeight="1">
      <c r="B40" s="156">
        <v>29</v>
      </c>
      <c r="C40" s="116" t="s">
        <v>49</v>
      </c>
      <c r="D40" s="117" t="s">
        <v>11</v>
      </c>
      <c r="E40" s="117" t="s">
        <v>337</v>
      </c>
      <c r="F40" s="119" t="s">
        <v>338</v>
      </c>
      <c r="G40" s="144">
        <v>1</v>
      </c>
      <c r="H40" s="202">
        <v>1</v>
      </c>
      <c r="I40" s="203"/>
      <c r="J40" s="203"/>
      <c r="K40" s="209"/>
      <c r="L40" s="136">
        <v>2012</v>
      </c>
      <c r="M40" s="134">
        <v>11</v>
      </c>
      <c r="N40" s="135">
        <v>13</v>
      </c>
      <c r="O40" s="355"/>
      <c r="P40" s="349"/>
      <c r="Q40" s="349"/>
      <c r="R40" s="349"/>
      <c r="S40" s="349"/>
      <c r="T40" s="349"/>
      <c r="U40" s="349"/>
      <c r="V40" s="349"/>
      <c r="W40" s="349"/>
      <c r="X40" s="349"/>
      <c r="Y40" s="349"/>
      <c r="Z40" s="349"/>
    </row>
    <row r="41" spans="2:26" ht="27" customHeight="1">
      <c r="B41" s="156">
        <v>30</v>
      </c>
      <c r="C41" s="116" t="s">
        <v>56</v>
      </c>
      <c r="D41" s="117" t="s">
        <v>57</v>
      </c>
      <c r="E41" s="117" t="s">
        <v>339</v>
      </c>
      <c r="F41" s="119" t="s">
        <v>340</v>
      </c>
      <c r="G41" s="144">
        <v>1</v>
      </c>
      <c r="H41" s="17">
        <v>0.5</v>
      </c>
      <c r="I41" s="18" t="s">
        <v>655</v>
      </c>
      <c r="J41" s="18" t="s">
        <v>251</v>
      </c>
      <c r="K41" s="152">
        <v>0</v>
      </c>
      <c r="L41" s="136">
        <v>2012</v>
      </c>
      <c r="M41" s="134"/>
      <c r="N41" s="135"/>
      <c r="O41" s="355"/>
      <c r="P41" s="349"/>
      <c r="Q41" s="349"/>
      <c r="R41" s="349"/>
      <c r="S41" s="349"/>
      <c r="T41" s="349"/>
      <c r="U41" s="349"/>
      <c r="V41" s="349"/>
      <c r="W41" s="349"/>
      <c r="X41" s="349"/>
      <c r="Y41" s="349"/>
      <c r="Z41" s="349"/>
    </row>
    <row r="42" spans="2:26" ht="27" customHeight="1">
      <c r="B42" s="156">
        <v>31</v>
      </c>
      <c r="C42" s="116" t="s">
        <v>56</v>
      </c>
      <c r="D42" s="117" t="s">
        <v>57</v>
      </c>
      <c r="E42" s="117" t="s">
        <v>58</v>
      </c>
      <c r="F42" s="119" t="s">
        <v>145</v>
      </c>
      <c r="G42" s="144">
        <v>1</v>
      </c>
      <c r="H42" s="202">
        <v>0</v>
      </c>
      <c r="I42" s="22" t="s">
        <v>231</v>
      </c>
      <c r="J42" s="204"/>
      <c r="K42" s="153">
        <v>1</v>
      </c>
      <c r="L42" s="137">
        <v>2013</v>
      </c>
      <c r="M42" s="131">
        <v>1</v>
      </c>
      <c r="N42" s="132">
        <v>4</v>
      </c>
      <c r="O42" s="355"/>
      <c r="P42" s="349"/>
      <c r="Q42" s="349"/>
      <c r="R42" s="349"/>
      <c r="S42" s="349"/>
      <c r="T42" s="349"/>
      <c r="U42" s="349"/>
      <c r="V42" s="349"/>
      <c r="W42" s="349"/>
      <c r="X42" s="349"/>
      <c r="Y42" s="349"/>
      <c r="Z42" s="349"/>
    </row>
    <row r="43" spans="2:26" ht="27" customHeight="1">
      <c r="B43" s="156">
        <v>32</v>
      </c>
      <c r="C43" s="116" t="s">
        <v>56</v>
      </c>
      <c r="D43" s="117" t="s">
        <v>59</v>
      </c>
      <c r="E43" s="117" t="s">
        <v>341</v>
      </c>
      <c r="F43" s="119" t="s">
        <v>342</v>
      </c>
      <c r="G43" s="145">
        <v>2</v>
      </c>
      <c r="H43" s="17">
        <v>0.115</v>
      </c>
      <c r="I43" s="204"/>
      <c r="J43" s="204"/>
      <c r="K43" s="152">
        <v>0</v>
      </c>
      <c r="L43" s="136">
        <v>2012</v>
      </c>
      <c r="M43" s="121"/>
      <c r="N43" s="122"/>
      <c r="O43" s="355"/>
      <c r="P43" s="349"/>
      <c r="Q43" s="349"/>
      <c r="R43" s="349"/>
      <c r="S43" s="349"/>
      <c r="T43" s="349"/>
      <c r="U43" s="349"/>
      <c r="V43" s="349"/>
      <c r="W43" s="349"/>
      <c r="X43" s="349"/>
      <c r="Y43" s="349"/>
      <c r="Z43" s="349"/>
    </row>
    <row r="44" spans="2:26" ht="27" customHeight="1">
      <c r="B44" s="156">
        <v>33</v>
      </c>
      <c r="C44" s="116" t="s">
        <v>56</v>
      </c>
      <c r="D44" s="117" t="s">
        <v>65</v>
      </c>
      <c r="E44" s="117" t="s">
        <v>66</v>
      </c>
      <c r="F44" s="119" t="s">
        <v>343</v>
      </c>
      <c r="G44" s="149">
        <v>1</v>
      </c>
      <c r="H44" s="17">
        <v>0.6</v>
      </c>
      <c r="I44" s="18" t="s">
        <v>344</v>
      </c>
      <c r="J44" s="203"/>
      <c r="K44" s="152">
        <v>0</v>
      </c>
      <c r="L44" s="136">
        <v>2012</v>
      </c>
      <c r="M44" s="121">
        <v>1</v>
      </c>
      <c r="N44" s="122">
        <v>20</v>
      </c>
      <c r="O44" s="355"/>
      <c r="P44" s="349"/>
      <c r="Q44" s="349"/>
      <c r="R44" s="349"/>
      <c r="S44" s="349"/>
      <c r="T44" s="349"/>
      <c r="U44" s="349"/>
      <c r="V44" s="349"/>
      <c r="W44" s="349"/>
      <c r="X44" s="349"/>
      <c r="Y44" s="349"/>
      <c r="Z44" s="349"/>
    </row>
    <row r="45" spans="2:26" ht="27" customHeight="1">
      <c r="B45" s="156">
        <v>34</v>
      </c>
      <c r="C45" s="116" t="s">
        <v>56</v>
      </c>
      <c r="D45" s="117" t="s">
        <v>65</v>
      </c>
      <c r="E45" s="117" t="s">
        <v>345</v>
      </c>
      <c r="F45" s="119" t="s">
        <v>346</v>
      </c>
      <c r="G45" s="145">
        <v>2</v>
      </c>
      <c r="H45" s="130">
        <v>0.844</v>
      </c>
      <c r="I45" s="22" t="s">
        <v>347</v>
      </c>
      <c r="J45" s="22" t="s">
        <v>704</v>
      </c>
      <c r="K45" s="152">
        <v>0</v>
      </c>
      <c r="L45" s="136">
        <v>2012</v>
      </c>
      <c r="M45" s="121">
        <v>11</v>
      </c>
      <c r="N45" s="122">
        <v>13</v>
      </c>
      <c r="O45" s="355"/>
      <c r="P45" s="349"/>
      <c r="Q45" s="349"/>
      <c r="R45" s="349"/>
      <c r="S45" s="349"/>
      <c r="T45" s="349"/>
      <c r="U45" s="349"/>
      <c r="V45" s="349"/>
      <c r="W45" s="349"/>
      <c r="X45" s="349"/>
      <c r="Y45" s="349"/>
      <c r="Z45" s="349"/>
    </row>
    <row r="46" spans="2:26" ht="27" customHeight="1">
      <c r="B46" s="156">
        <v>35</v>
      </c>
      <c r="C46" s="116" t="s">
        <v>56</v>
      </c>
      <c r="D46" s="117" t="s">
        <v>5</v>
      </c>
      <c r="E46" s="117" t="s">
        <v>348</v>
      </c>
      <c r="F46" s="119" t="s">
        <v>349</v>
      </c>
      <c r="G46" s="144">
        <v>1</v>
      </c>
      <c r="H46" s="123">
        <v>2</v>
      </c>
      <c r="I46" s="22" t="s">
        <v>350</v>
      </c>
      <c r="J46" s="22" t="s">
        <v>722</v>
      </c>
      <c r="K46" s="209"/>
      <c r="L46" s="136">
        <v>2012</v>
      </c>
      <c r="M46" s="134">
        <v>11</v>
      </c>
      <c r="N46" s="135">
        <v>20</v>
      </c>
      <c r="O46" s="355"/>
      <c r="P46" s="349"/>
      <c r="Q46" s="349"/>
      <c r="R46" s="349"/>
      <c r="S46" s="349"/>
      <c r="T46" s="349"/>
      <c r="U46" s="349"/>
      <c r="V46" s="349"/>
      <c r="W46" s="349"/>
      <c r="X46" s="349"/>
      <c r="Y46" s="349"/>
      <c r="Z46" s="349"/>
    </row>
    <row r="47" spans="2:26" ht="27" customHeight="1">
      <c r="B47" s="156">
        <v>36</v>
      </c>
      <c r="C47" s="116" t="s">
        <v>56</v>
      </c>
      <c r="D47" s="117" t="s">
        <v>5</v>
      </c>
      <c r="E47" s="117" t="s">
        <v>348</v>
      </c>
      <c r="F47" s="119" t="s">
        <v>348</v>
      </c>
      <c r="G47" s="150">
        <v>2</v>
      </c>
      <c r="H47" s="123">
        <v>1</v>
      </c>
      <c r="I47" s="22" t="s">
        <v>260</v>
      </c>
      <c r="J47" s="22" t="s">
        <v>705</v>
      </c>
      <c r="K47" s="152">
        <v>0</v>
      </c>
      <c r="L47" s="136">
        <v>2012</v>
      </c>
      <c r="M47" s="134">
        <v>11</v>
      </c>
      <c r="N47" s="135">
        <v>20</v>
      </c>
      <c r="O47" s="355"/>
      <c r="P47" s="349"/>
      <c r="Q47" s="349"/>
      <c r="R47" s="349"/>
      <c r="S47" s="349"/>
      <c r="T47" s="349"/>
      <c r="U47" s="349"/>
      <c r="V47" s="349"/>
      <c r="W47" s="349"/>
      <c r="X47" s="349"/>
      <c r="Y47" s="349"/>
      <c r="Z47" s="349"/>
    </row>
    <row r="48" spans="2:26" ht="27" customHeight="1">
      <c r="B48" s="156">
        <v>37</v>
      </c>
      <c r="C48" s="116" t="s">
        <v>56</v>
      </c>
      <c r="D48" s="117" t="s">
        <v>352</v>
      </c>
      <c r="E48" s="117" t="s">
        <v>353</v>
      </c>
      <c r="F48" s="119" t="s">
        <v>353</v>
      </c>
      <c r="G48" s="144">
        <v>1</v>
      </c>
      <c r="H48" s="123">
        <v>1.7</v>
      </c>
      <c r="I48" s="22" t="s">
        <v>260</v>
      </c>
      <c r="J48" s="204"/>
      <c r="K48" s="152">
        <v>0</v>
      </c>
      <c r="L48" s="136">
        <v>2012</v>
      </c>
      <c r="M48" s="134">
        <v>11</v>
      </c>
      <c r="N48" s="135">
        <v>13</v>
      </c>
      <c r="O48" s="355"/>
      <c r="P48" s="349"/>
      <c r="Q48" s="349"/>
      <c r="R48" s="349"/>
      <c r="S48" s="349"/>
      <c r="T48" s="349"/>
      <c r="U48" s="349"/>
      <c r="V48" s="349"/>
      <c r="W48" s="349"/>
      <c r="X48" s="349"/>
      <c r="Y48" s="349"/>
      <c r="Z48" s="349"/>
    </row>
    <row r="49" spans="2:26" ht="27" customHeight="1">
      <c r="B49" s="156">
        <v>38</v>
      </c>
      <c r="C49" s="116" t="s">
        <v>56</v>
      </c>
      <c r="D49" s="117" t="s">
        <v>354</v>
      </c>
      <c r="E49" s="117" t="s">
        <v>355</v>
      </c>
      <c r="F49" s="119" t="s">
        <v>355</v>
      </c>
      <c r="G49" s="145">
        <v>2</v>
      </c>
      <c r="H49" s="130">
        <v>2.3</v>
      </c>
      <c r="I49" s="22" t="s">
        <v>689</v>
      </c>
      <c r="J49" s="22" t="s">
        <v>696</v>
      </c>
      <c r="K49" s="152">
        <v>0</v>
      </c>
      <c r="L49" s="136">
        <v>2012</v>
      </c>
      <c r="M49" s="134">
        <v>5</v>
      </c>
      <c r="N49" s="135">
        <v>9</v>
      </c>
      <c r="O49" s="355"/>
      <c r="P49" s="349"/>
      <c r="Q49" s="349"/>
      <c r="R49" s="349"/>
      <c r="S49" s="349"/>
      <c r="T49" s="349"/>
      <c r="U49" s="349"/>
      <c r="V49" s="349"/>
      <c r="W49" s="349"/>
      <c r="X49" s="349"/>
      <c r="Y49" s="349"/>
      <c r="Z49" s="349"/>
    </row>
    <row r="50" spans="2:26" ht="27" customHeight="1">
      <c r="B50" s="156">
        <v>39</v>
      </c>
      <c r="C50" s="116" t="s">
        <v>56</v>
      </c>
      <c r="D50" s="117" t="s">
        <v>176</v>
      </c>
      <c r="E50" s="117" t="s">
        <v>356</v>
      </c>
      <c r="F50" s="119" t="s">
        <v>356</v>
      </c>
      <c r="G50" s="144">
        <v>1</v>
      </c>
      <c r="H50" s="130">
        <v>0.5</v>
      </c>
      <c r="I50" s="18" t="s">
        <v>357</v>
      </c>
      <c r="J50" s="18" t="s">
        <v>697</v>
      </c>
      <c r="K50" s="209"/>
      <c r="L50" s="136">
        <v>2012</v>
      </c>
      <c r="M50" s="134">
        <v>2</v>
      </c>
      <c r="N50" s="135">
        <v>14</v>
      </c>
      <c r="O50" s="355"/>
      <c r="P50" s="349"/>
      <c r="Q50" s="349"/>
      <c r="R50" s="349"/>
      <c r="S50" s="349"/>
      <c r="T50" s="349"/>
      <c r="U50" s="349"/>
      <c r="V50" s="349"/>
      <c r="W50" s="349"/>
      <c r="X50" s="349"/>
      <c r="Y50" s="349"/>
      <c r="Z50" s="349"/>
    </row>
    <row r="51" spans="2:26" ht="27" customHeight="1">
      <c r="B51" s="156">
        <v>40</v>
      </c>
      <c r="C51" s="116" t="s">
        <v>56</v>
      </c>
      <c r="D51" s="117" t="s">
        <v>57</v>
      </c>
      <c r="E51" s="117" t="s">
        <v>358</v>
      </c>
      <c r="F51" s="119" t="s">
        <v>359</v>
      </c>
      <c r="G51" s="144">
        <v>1</v>
      </c>
      <c r="H51" s="202">
        <v>0</v>
      </c>
      <c r="I51" s="18" t="s">
        <v>360</v>
      </c>
      <c r="J51" s="203"/>
      <c r="K51" s="152">
        <v>0</v>
      </c>
      <c r="L51" s="136">
        <v>2012</v>
      </c>
      <c r="M51" s="134">
        <v>2</v>
      </c>
      <c r="N51" s="135">
        <v>6</v>
      </c>
      <c r="O51" s="355"/>
      <c r="P51" s="349"/>
      <c r="Q51" s="349"/>
      <c r="R51" s="349"/>
      <c r="S51" s="349"/>
      <c r="T51" s="349"/>
      <c r="U51" s="349"/>
      <c r="V51" s="349"/>
      <c r="W51" s="349"/>
      <c r="X51" s="349"/>
      <c r="Y51" s="349"/>
      <c r="Z51" s="349"/>
    </row>
    <row r="52" spans="2:26" ht="27" customHeight="1">
      <c r="B52" s="156">
        <v>41</v>
      </c>
      <c r="C52" s="116" t="s">
        <v>56</v>
      </c>
      <c r="D52" s="117" t="s">
        <v>5</v>
      </c>
      <c r="E52" s="117" t="s">
        <v>361</v>
      </c>
      <c r="F52" s="314"/>
      <c r="G52" s="144">
        <v>1</v>
      </c>
      <c r="H52" s="130">
        <v>1.2</v>
      </c>
      <c r="I52" s="22" t="s">
        <v>362</v>
      </c>
      <c r="J52" s="204"/>
      <c r="K52" s="152">
        <v>0</v>
      </c>
      <c r="L52" s="137">
        <v>2013</v>
      </c>
      <c r="M52" s="131">
        <v>1</v>
      </c>
      <c r="N52" s="132">
        <v>4</v>
      </c>
      <c r="O52" s="355"/>
      <c r="P52" s="349"/>
      <c r="Q52" s="349"/>
      <c r="R52" s="349"/>
      <c r="S52" s="349"/>
      <c r="T52" s="349"/>
      <c r="U52" s="349"/>
      <c r="V52" s="349"/>
      <c r="W52" s="349"/>
      <c r="X52" s="349"/>
      <c r="Y52" s="349"/>
      <c r="Z52" s="349"/>
    </row>
    <row r="53" spans="2:26" ht="27" customHeight="1">
      <c r="B53" s="156">
        <v>42</v>
      </c>
      <c r="C53" s="116" t="s">
        <v>56</v>
      </c>
      <c r="D53" s="117" t="s">
        <v>363</v>
      </c>
      <c r="E53" s="117" t="s">
        <v>364</v>
      </c>
      <c r="F53" s="119" t="s">
        <v>365</v>
      </c>
      <c r="G53" s="144">
        <v>1</v>
      </c>
      <c r="H53" s="130">
        <v>1.5</v>
      </c>
      <c r="I53" s="22" t="s">
        <v>366</v>
      </c>
      <c r="J53" s="204"/>
      <c r="K53" s="209"/>
      <c r="L53" s="136">
        <v>2012</v>
      </c>
      <c r="M53" s="134">
        <v>1</v>
      </c>
      <c r="N53" s="135">
        <v>4</v>
      </c>
      <c r="O53" s="355"/>
      <c r="P53" s="349"/>
      <c r="Q53" s="349"/>
      <c r="R53" s="349"/>
      <c r="S53" s="349"/>
      <c r="T53" s="349"/>
      <c r="U53" s="349"/>
      <c r="V53" s="349"/>
      <c r="W53" s="349"/>
      <c r="X53" s="349"/>
      <c r="Y53" s="349"/>
      <c r="Z53" s="349"/>
    </row>
    <row r="54" spans="2:26" ht="27" customHeight="1">
      <c r="B54" s="156">
        <v>43</v>
      </c>
      <c r="C54" s="116" t="s">
        <v>56</v>
      </c>
      <c r="D54" s="117" t="s">
        <v>367</v>
      </c>
      <c r="E54" s="117" t="s">
        <v>368</v>
      </c>
      <c r="F54" s="119" t="s">
        <v>369</v>
      </c>
      <c r="G54" s="144">
        <v>1</v>
      </c>
      <c r="H54" s="17">
        <v>2</v>
      </c>
      <c r="I54" s="203"/>
      <c r="J54" s="18" t="s">
        <v>328</v>
      </c>
      <c r="K54" s="152">
        <v>0</v>
      </c>
      <c r="L54" s="136">
        <v>2012</v>
      </c>
      <c r="M54" s="134">
        <v>5</v>
      </c>
      <c r="N54" s="135">
        <v>24</v>
      </c>
      <c r="O54" s="355"/>
      <c r="P54" s="349"/>
      <c r="Q54" s="349"/>
      <c r="R54" s="349"/>
      <c r="S54" s="349"/>
      <c r="T54" s="349"/>
      <c r="U54" s="349"/>
      <c r="V54" s="349"/>
      <c r="W54" s="349"/>
      <c r="X54" s="349"/>
      <c r="Y54" s="349"/>
      <c r="Z54" s="349"/>
    </row>
    <row r="55" spans="2:26" ht="27" customHeight="1">
      <c r="B55" s="156">
        <v>44</v>
      </c>
      <c r="C55" s="116" t="s">
        <v>56</v>
      </c>
      <c r="D55" s="117" t="s">
        <v>9</v>
      </c>
      <c r="E55" s="117" t="s">
        <v>370</v>
      </c>
      <c r="F55" s="119" t="s">
        <v>371</v>
      </c>
      <c r="G55" s="144">
        <v>1</v>
      </c>
      <c r="H55" s="202">
        <v>0</v>
      </c>
      <c r="I55" s="18" t="s">
        <v>372</v>
      </c>
      <c r="J55" s="203"/>
      <c r="K55" s="152">
        <v>0</v>
      </c>
      <c r="L55" s="136">
        <v>2012</v>
      </c>
      <c r="M55" s="134">
        <v>2</v>
      </c>
      <c r="N55" s="135">
        <v>6</v>
      </c>
      <c r="O55" s="355"/>
      <c r="P55" s="349"/>
      <c r="Q55" s="349"/>
      <c r="R55" s="349"/>
      <c r="S55" s="349"/>
      <c r="T55" s="349"/>
      <c r="U55" s="349"/>
      <c r="V55" s="349"/>
      <c r="W55" s="349"/>
      <c r="X55" s="349"/>
      <c r="Y55" s="349"/>
      <c r="Z55" s="349"/>
    </row>
    <row r="56" spans="2:26" ht="27" customHeight="1">
      <c r="B56" s="156">
        <v>45</v>
      </c>
      <c r="C56" s="116" t="s">
        <v>56</v>
      </c>
      <c r="D56" s="117" t="s">
        <v>59</v>
      </c>
      <c r="E56" s="117" t="s">
        <v>60</v>
      </c>
      <c r="F56" s="119" t="s">
        <v>146</v>
      </c>
      <c r="G56" s="144">
        <v>1</v>
      </c>
      <c r="H56" s="202">
        <v>0</v>
      </c>
      <c r="I56" s="18" t="s">
        <v>647</v>
      </c>
      <c r="J56" s="18" t="s">
        <v>241</v>
      </c>
      <c r="K56" s="153">
        <v>1</v>
      </c>
      <c r="L56" s="136">
        <v>2012</v>
      </c>
      <c r="M56" s="134"/>
      <c r="N56" s="135"/>
      <c r="O56" s="355"/>
      <c r="P56" s="349"/>
      <c r="Q56" s="349"/>
      <c r="R56" s="349"/>
      <c r="S56" s="349"/>
      <c r="T56" s="349"/>
      <c r="U56" s="349"/>
      <c r="V56" s="349"/>
      <c r="W56" s="349"/>
      <c r="X56" s="349"/>
      <c r="Y56" s="349"/>
      <c r="Z56" s="349"/>
    </row>
    <row r="57" spans="2:244" s="363" customFormat="1" ht="27" customHeight="1">
      <c r="B57" s="156">
        <v>46</v>
      </c>
      <c r="C57" s="124" t="s">
        <v>56</v>
      </c>
      <c r="D57" s="125" t="s">
        <v>778</v>
      </c>
      <c r="E57" s="125" t="s">
        <v>779</v>
      </c>
      <c r="F57" s="126" t="s">
        <v>780</v>
      </c>
      <c r="G57" s="147">
        <v>3</v>
      </c>
      <c r="H57" s="5">
        <v>0.03</v>
      </c>
      <c r="I57" s="21" t="s">
        <v>801</v>
      </c>
      <c r="J57" s="208"/>
      <c r="K57" s="152">
        <v>0</v>
      </c>
      <c r="L57" s="127">
        <v>2013</v>
      </c>
      <c r="M57" s="128">
        <v>5</v>
      </c>
      <c r="N57" s="129">
        <v>20</v>
      </c>
      <c r="O57" s="365"/>
      <c r="P57" s="360"/>
      <c r="Q57" s="360"/>
      <c r="R57" s="360"/>
      <c r="S57" s="360"/>
      <c r="T57" s="360"/>
      <c r="U57" s="358"/>
      <c r="V57" s="359"/>
      <c r="W57" s="359"/>
      <c r="X57" s="359"/>
      <c r="Y57" s="357"/>
      <c r="Z57" s="359"/>
      <c r="AG57" s="371"/>
      <c r="AI57" s="371"/>
      <c r="AK57" s="371"/>
      <c r="AL57" s="372"/>
      <c r="AM57" s="372"/>
      <c r="AN57" s="372"/>
      <c r="AO57" s="372"/>
      <c r="AP57" s="372"/>
      <c r="AQ57" s="372"/>
      <c r="AR57" s="372"/>
      <c r="AS57" s="372"/>
      <c r="AT57" s="372"/>
      <c r="AU57" s="372"/>
      <c r="AV57" s="373"/>
      <c r="AW57" s="373"/>
      <c r="AX57" s="374"/>
      <c r="AY57" s="375">
        <f>IF(AX57&gt;0,1,0)</f>
        <v>0</v>
      </c>
      <c r="AZ57" s="373"/>
      <c r="BA57" s="376"/>
      <c r="BB57" s="372">
        <f>IF(BA57&gt;0,1,0)</f>
        <v>0</v>
      </c>
      <c r="BC57" s="377"/>
      <c r="BD57" s="376"/>
      <c r="BE57" s="372">
        <f>IF(BD57&gt;0,1,0)</f>
        <v>0</v>
      </c>
      <c r="BF57" s="377"/>
      <c r="BG57" s="378"/>
      <c r="BH57" s="372">
        <f>IF(BG57&gt;0,1,0)</f>
        <v>0</v>
      </c>
      <c r="BI57" s="379"/>
      <c r="BJ57" s="378"/>
      <c r="BL57" s="377"/>
      <c r="BM57" s="376"/>
      <c r="BN57" s="372">
        <f>IF(BM57&gt;0,1,0)</f>
        <v>0</v>
      </c>
      <c r="BO57" s="377"/>
      <c r="BP57" s="376"/>
      <c r="BQ57" s="372">
        <f>IF(BP57&gt;0,1,0)</f>
        <v>0</v>
      </c>
      <c r="BR57" s="377"/>
      <c r="BS57" s="376"/>
      <c r="BU57" s="377"/>
      <c r="BV57" s="378"/>
      <c r="BW57" s="372">
        <f>IF(BV57&gt;0,1,0)</f>
        <v>0</v>
      </c>
      <c r="BX57" s="377"/>
      <c r="BY57" s="376"/>
      <c r="BZ57" s="372">
        <f>IF(BY57&gt;0,1,0)</f>
        <v>0</v>
      </c>
      <c r="CA57" s="377"/>
      <c r="CB57" s="378"/>
      <c r="CC57" s="372">
        <f>IF(CB57&gt;0,1,0)</f>
        <v>0</v>
      </c>
      <c r="CD57" s="377"/>
      <c r="CE57" s="376"/>
      <c r="CF57" s="372">
        <f>IF(CE57&gt;0,1,0)</f>
        <v>0</v>
      </c>
      <c r="CG57" s="377"/>
      <c r="CH57" s="376"/>
      <c r="CI57" s="372">
        <f>IF(CH57&gt;0,1,0)</f>
        <v>0</v>
      </c>
      <c r="CJ57" s="377"/>
      <c r="CK57" s="376"/>
      <c r="CL57" s="372">
        <f>IF(CK57&gt;0,1,0)</f>
        <v>0</v>
      </c>
      <c r="CM57" s="377"/>
      <c r="CN57" s="376"/>
      <c r="CO57" s="372">
        <f>IF(CN57&gt;0,1,0)</f>
        <v>0</v>
      </c>
      <c r="CP57" s="377"/>
      <c r="CR57" s="372" t="e">
        <f>IF(#REF!&gt;0,1,0)</f>
        <v>#REF!</v>
      </c>
      <c r="CS57" s="377"/>
      <c r="CT57" s="378"/>
      <c r="CU57" s="372">
        <f>IF(CT57&gt;0,1,0)</f>
        <v>0</v>
      </c>
      <c r="CV57" s="377"/>
      <c r="CW57" s="376"/>
      <c r="CX57" s="372">
        <f>IF(CW57&gt;0,1,0)</f>
        <v>0</v>
      </c>
      <c r="CY57" s="377"/>
      <c r="CZ57" s="376"/>
      <c r="DA57" s="372">
        <f>IF(CZ57&gt;0,1,0)</f>
        <v>0</v>
      </c>
      <c r="DB57" s="377"/>
      <c r="DD57" s="372" t="e">
        <f>IF(#REF!&gt;0,1,0)</f>
        <v>#REF!</v>
      </c>
      <c r="DE57" s="377"/>
      <c r="DF57" s="376"/>
      <c r="DG57" s="372">
        <f>IF(DF57&gt;0,1,0)</f>
        <v>0</v>
      </c>
      <c r="DH57" s="377"/>
      <c r="DI57" s="376"/>
      <c r="DJ57" s="372">
        <f>IF(DI57&gt;0,1,0)</f>
        <v>0</v>
      </c>
      <c r="DK57" s="377"/>
      <c r="DL57" s="378"/>
      <c r="DM57" s="372">
        <f>IF(DL57&gt;0,1,0)</f>
        <v>0</v>
      </c>
      <c r="DN57" s="377"/>
      <c r="DP57" s="372">
        <f>IF(J57&gt;0,1,0)</f>
        <v>0</v>
      </c>
      <c r="DQ57" s="377"/>
      <c r="DR57" s="376"/>
      <c r="DS57" s="372">
        <f>IF(DR57&gt;0,1,0)</f>
        <v>0</v>
      </c>
      <c r="DT57" s="377"/>
      <c r="DU57" s="376"/>
      <c r="DV57" s="372">
        <f>IF(DU57&gt;0,1,0)</f>
        <v>0</v>
      </c>
      <c r="DW57" s="377"/>
      <c r="DX57" s="378"/>
      <c r="DY57" s="372">
        <f>IF(DX57&gt;0,1,0)</f>
        <v>0</v>
      </c>
      <c r="DZ57" s="377"/>
      <c r="EA57" s="376"/>
      <c r="EB57" s="372">
        <f>IF(EA57&gt;0,1,0)</f>
        <v>0</v>
      </c>
      <c r="EC57" s="377"/>
      <c r="ED57" s="378"/>
      <c r="EE57" s="372">
        <f>IF(ED57&gt;0,1,0)</f>
        <v>0</v>
      </c>
      <c r="EF57" s="377"/>
      <c r="EG57" s="376"/>
      <c r="EH57" s="372">
        <f>IF(EG57&gt;0,1,0)</f>
        <v>0</v>
      </c>
      <c r="EI57" s="377"/>
      <c r="EJ57" s="380"/>
      <c r="EK57" s="381">
        <f>IF(EJ57&gt;0,1,0)</f>
        <v>0</v>
      </c>
      <c r="EL57" s="382"/>
      <c r="EM57" s="378"/>
      <c r="EN57" s="372">
        <f>IF(EM57&gt;0,1,0)</f>
        <v>0</v>
      </c>
      <c r="EO57" s="377"/>
      <c r="EP57" s="383"/>
      <c r="EQ57" s="372">
        <f>IF(EP57&gt;0,1,0)</f>
        <v>0</v>
      </c>
      <c r="ER57" s="377"/>
      <c r="ES57" s="384"/>
      <c r="ET57" s="372">
        <f>IF(ES57&gt;0,1,0)</f>
        <v>0</v>
      </c>
      <c r="EU57" s="373"/>
      <c r="EV57" s="376"/>
      <c r="EW57" s="373">
        <f>IF(EV57&gt;0,1,0)</f>
        <v>0</v>
      </c>
      <c r="EX57" s="373"/>
      <c r="EY57" s="359"/>
      <c r="EZ57" s="362"/>
      <c r="FA57" s="357"/>
      <c r="FB57" s="362"/>
      <c r="FC57" s="362"/>
      <c r="FD57" s="362"/>
      <c r="FE57" s="362"/>
      <c r="FF57" s="362"/>
      <c r="FG57" s="362"/>
      <c r="FH57" s="362"/>
      <c r="FI57" s="362"/>
      <c r="FJ57" s="362"/>
      <c r="FK57" s="362"/>
      <c r="FL57" s="362"/>
      <c r="FM57" s="362"/>
      <c r="FN57" s="362"/>
      <c r="FO57" s="362"/>
      <c r="FP57" s="362"/>
      <c r="FQ57" s="362"/>
      <c r="FR57" s="362"/>
      <c r="FS57" s="362"/>
      <c r="FT57" s="362"/>
      <c r="FU57" s="362"/>
      <c r="FV57" s="362"/>
      <c r="FW57" s="362"/>
      <c r="FX57" s="362"/>
      <c r="FY57" s="362"/>
      <c r="FZ57" s="362"/>
      <c r="GA57" s="362"/>
      <c r="GB57" s="362"/>
      <c r="GC57" s="362"/>
      <c r="GD57" s="362"/>
      <c r="GE57" s="362"/>
      <c r="GF57" s="362"/>
      <c r="GG57" s="362"/>
      <c r="GH57" s="362"/>
      <c r="GI57" s="362"/>
      <c r="GJ57" s="362"/>
      <c r="GK57" s="362"/>
      <c r="GL57" s="362"/>
      <c r="GM57" s="362"/>
      <c r="GN57" s="362"/>
      <c r="GO57" s="362"/>
      <c r="GP57" s="362"/>
      <c r="GQ57" s="362"/>
      <c r="GR57" s="362"/>
      <c r="GS57" s="362"/>
      <c r="GT57" s="362"/>
      <c r="GU57" s="362"/>
      <c r="GV57" s="362"/>
      <c r="GW57" s="362"/>
      <c r="GX57" s="362"/>
      <c r="GY57" s="362"/>
      <c r="GZ57" s="362"/>
      <c r="HA57" s="362"/>
      <c r="HB57" s="362"/>
      <c r="HC57" s="362"/>
      <c r="HD57" s="362"/>
      <c r="HE57" s="362"/>
      <c r="HF57" s="362"/>
      <c r="HG57" s="362"/>
      <c r="HH57" s="362"/>
      <c r="HI57" s="362"/>
      <c r="HJ57" s="362"/>
      <c r="HK57" s="362"/>
      <c r="HL57" s="362"/>
      <c r="HM57" s="362"/>
      <c r="HN57" s="362"/>
      <c r="HO57" s="362"/>
      <c r="HP57" s="362"/>
      <c r="HQ57" s="362"/>
      <c r="HR57" s="362"/>
      <c r="HS57" s="362"/>
      <c r="HT57" s="360"/>
      <c r="HU57" s="359"/>
      <c r="HV57" s="357"/>
      <c r="HW57" s="360"/>
      <c r="HX57" s="360"/>
      <c r="HY57" s="360"/>
      <c r="HZ57" s="359"/>
      <c r="IA57" s="359"/>
      <c r="IB57" s="359"/>
      <c r="IC57" s="359"/>
      <c r="ID57" s="359"/>
      <c r="IE57" s="359"/>
      <c r="IF57" s="359"/>
      <c r="IG57" s="359"/>
      <c r="IH57" s="359"/>
      <c r="II57" s="359"/>
      <c r="IJ57" s="359"/>
    </row>
    <row r="58" spans="2:244" s="363" customFormat="1" ht="27" customHeight="1">
      <c r="B58" s="156">
        <v>47</v>
      </c>
      <c r="C58" s="124" t="s">
        <v>56</v>
      </c>
      <c r="D58" s="125" t="s">
        <v>59</v>
      </c>
      <c r="E58" s="125" t="s">
        <v>341</v>
      </c>
      <c r="F58" s="126" t="s">
        <v>342</v>
      </c>
      <c r="G58" s="147">
        <v>3</v>
      </c>
      <c r="H58" s="5">
        <v>1.2</v>
      </c>
      <c r="I58" s="205"/>
      <c r="J58" s="125" t="s">
        <v>811</v>
      </c>
      <c r="K58" s="153">
        <v>1</v>
      </c>
      <c r="L58" s="127">
        <v>2013</v>
      </c>
      <c r="M58" s="128">
        <v>5</v>
      </c>
      <c r="N58" s="129">
        <v>20</v>
      </c>
      <c r="O58" s="356"/>
      <c r="P58" s="357"/>
      <c r="Q58" s="357"/>
      <c r="R58" s="357"/>
      <c r="S58" s="357"/>
      <c r="T58" s="357"/>
      <c r="U58" s="358"/>
      <c r="V58" s="359"/>
      <c r="W58" s="359"/>
      <c r="X58" s="359"/>
      <c r="Y58" s="357"/>
      <c r="Z58" s="359"/>
      <c r="AG58" s="371"/>
      <c r="AI58" s="371"/>
      <c r="AK58" s="371"/>
      <c r="AL58" s="372"/>
      <c r="AM58" s="372"/>
      <c r="AN58" s="372"/>
      <c r="AO58" s="372"/>
      <c r="AP58" s="372"/>
      <c r="AQ58" s="372"/>
      <c r="AR58" s="372"/>
      <c r="AS58" s="372"/>
      <c r="AT58" s="372"/>
      <c r="AU58" s="372"/>
      <c r="AV58" s="373"/>
      <c r="AW58" s="373"/>
      <c r="AX58" s="374"/>
      <c r="AY58" s="375">
        <f>IF(AX58&gt;0,1,0)</f>
        <v>0</v>
      </c>
      <c r="AZ58" s="373"/>
      <c r="BA58" s="376"/>
      <c r="BB58" s="372">
        <f>IF(BA58&gt;0,1,0)</f>
        <v>0</v>
      </c>
      <c r="BC58" s="377"/>
      <c r="BD58" s="376"/>
      <c r="BE58" s="372">
        <f>IF(BD58&gt;0,1,0)</f>
        <v>0</v>
      </c>
      <c r="BF58" s="377"/>
      <c r="BG58" s="378"/>
      <c r="BH58" s="372">
        <f>IF(BG58&gt;0,1,0)</f>
        <v>0</v>
      </c>
      <c r="BI58" s="379"/>
      <c r="BJ58" s="378"/>
      <c r="BL58" s="377"/>
      <c r="BM58" s="376"/>
      <c r="BN58" s="372">
        <f>IF(BM58&gt;0,1,0)</f>
        <v>0</v>
      </c>
      <c r="BO58" s="377"/>
      <c r="BP58" s="376"/>
      <c r="BQ58" s="372">
        <f>IF(BP58&gt;0,1,0)</f>
        <v>0</v>
      </c>
      <c r="BR58" s="377"/>
      <c r="BS58" s="376"/>
      <c r="BU58" s="377"/>
      <c r="BV58" s="378"/>
      <c r="BW58" s="372">
        <f>IF(BV58&gt;0,1,0)</f>
        <v>0</v>
      </c>
      <c r="BX58" s="377"/>
      <c r="BY58" s="376"/>
      <c r="BZ58" s="372">
        <f>IF(BY58&gt;0,1,0)</f>
        <v>0</v>
      </c>
      <c r="CA58" s="377"/>
      <c r="CB58" s="378"/>
      <c r="CC58" s="372">
        <f>IF(CB58&gt;0,1,0)</f>
        <v>0</v>
      </c>
      <c r="CD58" s="377"/>
      <c r="CE58" s="376"/>
      <c r="CF58" s="372">
        <f>IF(CE58&gt;0,1,0)</f>
        <v>0</v>
      </c>
      <c r="CG58" s="377"/>
      <c r="CH58" s="376"/>
      <c r="CI58" s="372">
        <f>IF(CH58&gt;0,1,0)</f>
        <v>0</v>
      </c>
      <c r="CJ58" s="377"/>
      <c r="CK58" s="376"/>
      <c r="CL58" s="372">
        <f>IF(CK58&gt;0,1,0)</f>
        <v>0</v>
      </c>
      <c r="CM58" s="377"/>
      <c r="CN58" s="376"/>
      <c r="CO58" s="372">
        <f>IF(CN58&gt;0,1,0)</f>
        <v>0</v>
      </c>
      <c r="CP58" s="377"/>
      <c r="CR58" s="372" t="e">
        <f>IF(#REF!&gt;0,1,0)</f>
        <v>#REF!</v>
      </c>
      <c r="CS58" s="377"/>
      <c r="CT58" s="378"/>
      <c r="CU58" s="372">
        <f>IF(CT58&gt;0,1,0)</f>
        <v>0</v>
      </c>
      <c r="CV58" s="377"/>
      <c r="CW58" s="376"/>
      <c r="CX58" s="372">
        <f>IF(CW58&gt;0,1,0)</f>
        <v>0</v>
      </c>
      <c r="CY58" s="377"/>
      <c r="CZ58" s="376"/>
      <c r="DA58" s="372">
        <f>IF(CZ58&gt;0,1,0)</f>
        <v>0</v>
      </c>
      <c r="DB58" s="377"/>
      <c r="DD58" s="372" t="e">
        <f>IF(#REF!&gt;0,1,0)</f>
        <v>#REF!</v>
      </c>
      <c r="DE58" s="377"/>
      <c r="DF58" s="376"/>
      <c r="DG58" s="372">
        <f>IF(DF58&gt;0,1,0)</f>
        <v>0</v>
      </c>
      <c r="DH58" s="377"/>
      <c r="DI58" s="376"/>
      <c r="DJ58" s="372">
        <f>IF(DI58&gt;0,1,0)</f>
        <v>0</v>
      </c>
      <c r="DK58" s="377"/>
      <c r="DL58" s="378"/>
      <c r="DM58" s="372">
        <f>IF(DL58&gt;0,1,0)</f>
        <v>0</v>
      </c>
      <c r="DN58" s="377"/>
      <c r="DP58" s="372">
        <f>IF(J58&gt;0,1,0)</f>
        <v>1</v>
      </c>
      <c r="DQ58" s="377"/>
      <c r="DR58" s="376"/>
      <c r="DS58" s="372">
        <f>IF(DR58&gt;0,1,0)</f>
        <v>0</v>
      </c>
      <c r="DT58" s="377"/>
      <c r="DU58" s="376"/>
      <c r="DV58" s="372">
        <f>IF(DU58&gt;0,1,0)</f>
        <v>0</v>
      </c>
      <c r="DW58" s="377"/>
      <c r="DX58" s="378"/>
      <c r="DY58" s="372">
        <f>IF(DX58&gt;0,1,0)</f>
        <v>0</v>
      </c>
      <c r="DZ58" s="377"/>
      <c r="EA58" s="376"/>
      <c r="EB58" s="372">
        <f>IF(EA58&gt;0,1,0)</f>
        <v>0</v>
      </c>
      <c r="EC58" s="377"/>
      <c r="ED58" s="378"/>
      <c r="EE58" s="372">
        <f>IF(ED58&gt;0,1,0)</f>
        <v>0</v>
      </c>
      <c r="EF58" s="377"/>
      <c r="EG58" s="376"/>
      <c r="EH58" s="372">
        <f>IF(EG58&gt;0,1,0)</f>
        <v>0</v>
      </c>
      <c r="EI58" s="377"/>
      <c r="EJ58" s="380"/>
      <c r="EK58" s="381">
        <f>IF(EJ58&gt;0,1,0)</f>
        <v>0</v>
      </c>
      <c r="EL58" s="382"/>
      <c r="EM58" s="378"/>
      <c r="EN58" s="372">
        <f>IF(EM58&gt;0,1,0)</f>
        <v>0</v>
      </c>
      <c r="EO58" s="377"/>
      <c r="EP58" s="383"/>
      <c r="EQ58" s="372">
        <f>IF(EP58&gt;0,1,0)</f>
        <v>0</v>
      </c>
      <c r="ER58" s="377"/>
      <c r="ES58" s="384"/>
      <c r="ET58" s="372">
        <f>IF(ES58&gt;0,1,0)</f>
        <v>0</v>
      </c>
      <c r="EU58" s="373"/>
      <c r="EV58" s="376"/>
      <c r="EW58" s="373">
        <f>IF(EV58&gt;0,1,0)</f>
        <v>0</v>
      </c>
      <c r="EX58" s="373"/>
      <c r="EY58" s="359"/>
      <c r="EZ58" s="362"/>
      <c r="FA58" s="357"/>
      <c r="FB58" s="362"/>
      <c r="FC58" s="362"/>
      <c r="FD58" s="362"/>
      <c r="FE58" s="362"/>
      <c r="FF58" s="362"/>
      <c r="FG58" s="362"/>
      <c r="FH58" s="362"/>
      <c r="FI58" s="362"/>
      <c r="FJ58" s="362"/>
      <c r="FK58" s="362"/>
      <c r="FL58" s="362"/>
      <c r="FM58" s="362"/>
      <c r="FN58" s="362"/>
      <c r="FO58" s="362"/>
      <c r="FP58" s="362"/>
      <c r="FQ58" s="362"/>
      <c r="FR58" s="362"/>
      <c r="FS58" s="362"/>
      <c r="FT58" s="362"/>
      <c r="FU58" s="362"/>
      <c r="FV58" s="362"/>
      <c r="FW58" s="362"/>
      <c r="FX58" s="362"/>
      <c r="FY58" s="362"/>
      <c r="FZ58" s="362"/>
      <c r="GA58" s="362"/>
      <c r="GB58" s="362"/>
      <c r="GC58" s="362"/>
      <c r="GD58" s="362"/>
      <c r="GE58" s="362"/>
      <c r="GF58" s="362"/>
      <c r="GG58" s="362"/>
      <c r="GH58" s="362"/>
      <c r="GI58" s="362"/>
      <c r="GJ58" s="362"/>
      <c r="GK58" s="362"/>
      <c r="GL58" s="362"/>
      <c r="GM58" s="362"/>
      <c r="GN58" s="362"/>
      <c r="GO58" s="362"/>
      <c r="GP58" s="362"/>
      <c r="GQ58" s="362"/>
      <c r="GR58" s="362"/>
      <c r="GS58" s="362"/>
      <c r="GT58" s="362"/>
      <c r="GU58" s="362"/>
      <c r="GV58" s="362"/>
      <c r="GW58" s="362"/>
      <c r="GX58" s="362"/>
      <c r="GY58" s="362"/>
      <c r="GZ58" s="362"/>
      <c r="HA58" s="362"/>
      <c r="HB58" s="362"/>
      <c r="HC58" s="362"/>
      <c r="HD58" s="362"/>
      <c r="HE58" s="362"/>
      <c r="HF58" s="362"/>
      <c r="HG58" s="362"/>
      <c r="HH58" s="362"/>
      <c r="HI58" s="362"/>
      <c r="HJ58" s="362"/>
      <c r="HK58" s="362"/>
      <c r="HL58" s="362"/>
      <c r="HM58" s="362"/>
      <c r="HN58" s="362"/>
      <c r="HO58" s="362"/>
      <c r="HP58" s="362"/>
      <c r="HQ58" s="362"/>
      <c r="HR58" s="362"/>
      <c r="HS58" s="362"/>
      <c r="HT58" s="360"/>
      <c r="HU58" s="359"/>
      <c r="HV58" s="357"/>
      <c r="HW58" s="360"/>
      <c r="HX58" s="360"/>
      <c r="HY58" s="360"/>
      <c r="HZ58" s="359"/>
      <c r="IA58" s="359"/>
      <c r="IB58" s="359"/>
      <c r="IC58" s="359"/>
      <c r="ID58" s="359"/>
      <c r="IE58" s="359"/>
      <c r="IF58" s="359"/>
      <c r="IG58" s="359"/>
      <c r="IH58" s="359"/>
      <c r="II58" s="359"/>
      <c r="IJ58" s="359"/>
    </row>
    <row r="59" spans="2:26" ht="27" customHeight="1">
      <c r="B59" s="156">
        <v>48</v>
      </c>
      <c r="C59" s="116" t="s">
        <v>56</v>
      </c>
      <c r="D59" s="117" t="s">
        <v>59</v>
      </c>
      <c r="E59" s="117" t="s">
        <v>60</v>
      </c>
      <c r="F59" s="119" t="s">
        <v>147</v>
      </c>
      <c r="G59" s="146">
        <v>3</v>
      </c>
      <c r="H59" s="130">
        <v>1.2</v>
      </c>
      <c r="I59" s="18" t="s">
        <v>238</v>
      </c>
      <c r="J59" s="203"/>
      <c r="K59" s="153">
        <v>1</v>
      </c>
      <c r="L59" s="137">
        <v>2013</v>
      </c>
      <c r="M59" s="128">
        <v>8</v>
      </c>
      <c r="N59" s="129">
        <v>28</v>
      </c>
      <c r="O59" s="355"/>
      <c r="P59" s="349"/>
      <c r="Q59" s="349"/>
      <c r="R59" s="349"/>
      <c r="S59" s="349"/>
      <c r="T59" s="349"/>
      <c r="U59" s="349"/>
      <c r="V59" s="349"/>
      <c r="W59" s="349"/>
      <c r="X59" s="349"/>
      <c r="Y59" s="349"/>
      <c r="Z59" s="349"/>
    </row>
    <row r="60" spans="2:26" ht="27" customHeight="1">
      <c r="B60" s="156">
        <v>49</v>
      </c>
      <c r="C60" s="116" t="s">
        <v>56</v>
      </c>
      <c r="D60" s="117" t="s">
        <v>281</v>
      </c>
      <c r="E60" s="117" t="s">
        <v>373</v>
      </c>
      <c r="F60" s="119" t="s">
        <v>374</v>
      </c>
      <c r="G60" s="146">
        <v>3</v>
      </c>
      <c r="H60" s="17">
        <v>0.999</v>
      </c>
      <c r="I60" s="22" t="s">
        <v>260</v>
      </c>
      <c r="J60" s="22" t="s">
        <v>721</v>
      </c>
      <c r="K60" s="152">
        <v>0</v>
      </c>
      <c r="L60" s="136">
        <v>2012</v>
      </c>
      <c r="M60" s="121">
        <v>3</v>
      </c>
      <c r="N60" s="122">
        <v>5</v>
      </c>
      <c r="O60" s="355"/>
      <c r="P60" s="349"/>
      <c r="Q60" s="349"/>
      <c r="R60" s="349"/>
      <c r="S60" s="349"/>
      <c r="T60" s="349"/>
      <c r="U60" s="349"/>
      <c r="V60" s="349"/>
      <c r="W60" s="349"/>
      <c r="X60" s="349"/>
      <c r="Y60" s="349"/>
      <c r="Z60" s="349"/>
    </row>
    <row r="61" spans="2:26" ht="27" customHeight="1">
      <c r="B61" s="156">
        <v>50</v>
      </c>
      <c r="C61" s="116" t="s">
        <v>56</v>
      </c>
      <c r="D61" s="117" t="s">
        <v>176</v>
      </c>
      <c r="E61" s="117" t="s">
        <v>375</v>
      </c>
      <c r="F61" s="119" t="s">
        <v>376</v>
      </c>
      <c r="G61" s="148">
        <v>3</v>
      </c>
      <c r="H61" s="17">
        <v>1.2</v>
      </c>
      <c r="I61" s="22" t="s">
        <v>688</v>
      </c>
      <c r="J61" s="204"/>
      <c r="K61" s="209"/>
      <c r="L61" s="136">
        <v>2012</v>
      </c>
      <c r="M61" s="121">
        <v>11</v>
      </c>
      <c r="N61" s="122">
        <v>30</v>
      </c>
      <c r="O61" s="355"/>
      <c r="P61" s="349"/>
      <c r="Q61" s="349"/>
      <c r="R61" s="349"/>
      <c r="S61" s="349"/>
      <c r="T61" s="349"/>
      <c r="U61" s="349"/>
      <c r="V61" s="349"/>
      <c r="W61" s="349"/>
      <c r="X61" s="349"/>
      <c r="Y61" s="349"/>
      <c r="Z61" s="349"/>
    </row>
    <row r="62" spans="2:26" ht="27" customHeight="1">
      <c r="B62" s="156">
        <v>51</v>
      </c>
      <c r="C62" s="116" t="s">
        <v>56</v>
      </c>
      <c r="D62" s="117" t="s">
        <v>57</v>
      </c>
      <c r="E62" s="117" t="s">
        <v>62</v>
      </c>
      <c r="F62" s="119" t="s">
        <v>377</v>
      </c>
      <c r="G62" s="144">
        <v>1</v>
      </c>
      <c r="H62" s="130">
        <v>1</v>
      </c>
      <c r="I62" s="22" t="s">
        <v>656</v>
      </c>
      <c r="J62" s="22" t="s">
        <v>720</v>
      </c>
      <c r="K62" s="152">
        <v>0</v>
      </c>
      <c r="L62" s="136">
        <v>2012</v>
      </c>
      <c r="M62" s="134">
        <v>2</v>
      </c>
      <c r="N62" s="135">
        <v>22</v>
      </c>
      <c r="O62" s="355"/>
      <c r="P62" s="349"/>
      <c r="Q62" s="349"/>
      <c r="R62" s="349"/>
      <c r="S62" s="349"/>
      <c r="T62" s="349"/>
      <c r="U62" s="349"/>
      <c r="V62" s="349"/>
      <c r="W62" s="349"/>
      <c r="X62" s="349"/>
      <c r="Y62" s="349"/>
      <c r="Z62" s="349"/>
    </row>
    <row r="63" spans="2:26" ht="27" customHeight="1">
      <c r="B63" s="156">
        <v>52</v>
      </c>
      <c r="C63" s="116" t="s">
        <v>56</v>
      </c>
      <c r="D63" s="117" t="s">
        <v>57</v>
      </c>
      <c r="E63" s="117" t="s">
        <v>61</v>
      </c>
      <c r="F63" s="119" t="s">
        <v>148</v>
      </c>
      <c r="G63" s="144">
        <v>1</v>
      </c>
      <c r="H63" s="17">
        <v>0.999</v>
      </c>
      <c r="I63" s="22" t="s">
        <v>231</v>
      </c>
      <c r="J63" s="22" t="s">
        <v>762</v>
      </c>
      <c r="K63" s="153">
        <v>1</v>
      </c>
      <c r="L63" s="137">
        <v>2013</v>
      </c>
      <c r="M63" s="131">
        <v>2</v>
      </c>
      <c r="N63" s="132">
        <v>25</v>
      </c>
      <c r="O63" s="355"/>
      <c r="P63" s="349"/>
      <c r="Q63" s="349"/>
      <c r="R63" s="349"/>
      <c r="S63" s="349"/>
      <c r="T63" s="349"/>
      <c r="U63" s="349"/>
      <c r="V63" s="349"/>
      <c r="W63" s="349"/>
      <c r="X63" s="349"/>
      <c r="Y63" s="349"/>
      <c r="Z63" s="349"/>
    </row>
    <row r="64" spans="2:26" ht="27" customHeight="1">
      <c r="B64" s="156">
        <v>53</v>
      </c>
      <c r="C64" s="116" t="s">
        <v>56</v>
      </c>
      <c r="D64" s="117" t="s">
        <v>57</v>
      </c>
      <c r="E64" s="117" t="s">
        <v>62</v>
      </c>
      <c r="F64" s="119" t="s">
        <v>149</v>
      </c>
      <c r="G64" s="144">
        <v>1</v>
      </c>
      <c r="H64" s="130">
        <v>1.1</v>
      </c>
      <c r="I64" s="18" t="s">
        <v>633</v>
      </c>
      <c r="J64" s="18" t="s">
        <v>761</v>
      </c>
      <c r="K64" s="153">
        <v>1</v>
      </c>
      <c r="L64" s="136">
        <v>2012</v>
      </c>
      <c r="M64" s="134">
        <v>2</v>
      </c>
      <c r="N64" s="135">
        <v>22</v>
      </c>
      <c r="O64" s="355"/>
      <c r="P64" s="349"/>
      <c r="Q64" s="349"/>
      <c r="R64" s="349"/>
      <c r="S64" s="349"/>
      <c r="T64" s="349"/>
      <c r="U64" s="349"/>
      <c r="V64" s="349"/>
      <c r="W64" s="349"/>
      <c r="X64" s="349"/>
      <c r="Y64" s="349"/>
      <c r="Z64" s="349"/>
    </row>
    <row r="65" spans="2:26" ht="27" customHeight="1">
      <c r="B65" s="156">
        <v>54</v>
      </c>
      <c r="C65" s="116" t="s">
        <v>56</v>
      </c>
      <c r="D65" s="117" t="s">
        <v>176</v>
      </c>
      <c r="E65" s="117" t="s">
        <v>378</v>
      </c>
      <c r="F65" s="314"/>
      <c r="G65" s="144">
        <v>1</v>
      </c>
      <c r="H65" s="130">
        <v>1</v>
      </c>
      <c r="I65" s="18" t="s">
        <v>379</v>
      </c>
      <c r="J65" s="203"/>
      <c r="K65" s="152">
        <v>0</v>
      </c>
      <c r="L65" s="137">
        <v>2013</v>
      </c>
      <c r="M65" s="131">
        <v>1</v>
      </c>
      <c r="N65" s="132">
        <v>1</v>
      </c>
      <c r="O65" s="355"/>
      <c r="P65" s="349"/>
      <c r="Q65" s="349"/>
      <c r="R65" s="349"/>
      <c r="S65" s="349"/>
      <c r="T65" s="349"/>
      <c r="U65" s="349"/>
      <c r="V65" s="349"/>
      <c r="W65" s="349"/>
      <c r="X65" s="349"/>
      <c r="Y65" s="349"/>
      <c r="Z65" s="349"/>
    </row>
    <row r="66" spans="2:26" ht="27" customHeight="1">
      <c r="B66" s="156">
        <v>55</v>
      </c>
      <c r="C66" s="116" t="s">
        <v>56</v>
      </c>
      <c r="D66" s="117" t="s">
        <v>63</v>
      </c>
      <c r="E66" s="117" t="s">
        <v>64</v>
      </c>
      <c r="F66" s="119" t="s">
        <v>150</v>
      </c>
      <c r="G66" s="148">
        <v>3</v>
      </c>
      <c r="H66" s="130">
        <v>1</v>
      </c>
      <c r="I66" s="18" t="s">
        <v>687</v>
      </c>
      <c r="J66" s="18" t="s">
        <v>734</v>
      </c>
      <c r="K66" s="153">
        <v>1</v>
      </c>
      <c r="L66" s="137">
        <v>2012</v>
      </c>
      <c r="M66" s="131">
        <v>8</v>
      </c>
      <c r="N66" s="132">
        <v>14</v>
      </c>
      <c r="O66" s="355"/>
      <c r="P66" s="349"/>
      <c r="Q66" s="349"/>
      <c r="R66" s="349"/>
      <c r="S66" s="349"/>
      <c r="T66" s="349"/>
      <c r="U66" s="349"/>
      <c r="V66" s="349"/>
      <c r="W66" s="349"/>
      <c r="X66" s="349"/>
      <c r="Y66" s="349"/>
      <c r="Z66" s="349"/>
    </row>
    <row r="67" spans="2:26" ht="27" customHeight="1">
      <c r="B67" s="156">
        <v>56</v>
      </c>
      <c r="C67" s="116" t="s">
        <v>56</v>
      </c>
      <c r="D67" s="117" t="s">
        <v>65</v>
      </c>
      <c r="E67" s="117" t="s">
        <v>66</v>
      </c>
      <c r="F67" s="119" t="s">
        <v>66</v>
      </c>
      <c r="G67" s="144">
        <v>1</v>
      </c>
      <c r="H67" s="130">
        <v>0.5</v>
      </c>
      <c r="I67" s="22" t="s">
        <v>344</v>
      </c>
      <c r="J67" s="22" t="s">
        <v>259</v>
      </c>
      <c r="K67" s="153">
        <v>1</v>
      </c>
      <c r="L67" s="136">
        <v>2012</v>
      </c>
      <c r="M67" s="134">
        <v>2</v>
      </c>
      <c r="N67" s="135">
        <v>1</v>
      </c>
      <c r="O67" s="355"/>
      <c r="P67" s="349"/>
      <c r="Q67" s="349"/>
      <c r="R67" s="349"/>
      <c r="S67" s="349"/>
      <c r="T67" s="349"/>
      <c r="U67" s="349"/>
      <c r="V67" s="349"/>
      <c r="W67" s="349"/>
      <c r="X67" s="349"/>
      <c r="Y67" s="349"/>
      <c r="Z67" s="349"/>
    </row>
    <row r="68" spans="2:26" ht="27" customHeight="1">
      <c r="B68" s="156">
        <v>57</v>
      </c>
      <c r="C68" s="116" t="s">
        <v>56</v>
      </c>
      <c r="D68" s="117" t="s">
        <v>380</v>
      </c>
      <c r="E68" s="117" t="s">
        <v>381</v>
      </c>
      <c r="F68" s="119" t="s">
        <v>382</v>
      </c>
      <c r="G68" s="144">
        <v>1</v>
      </c>
      <c r="H68" s="202">
        <v>0</v>
      </c>
      <c r="I68" s="22" t="s">
        <v>383</v>
      </c>
      <c r="J68" s="204"/>
      <c r="K68" s="209"/>
      <c r="L68" s="136">
        <v>2012</v>
      </c>
      <c r="M68" s="134"/>
      <c r="N68" s="135"/>
      <c r="O68" s="355"/>
      <c r="P68" s="349"/>
      <c r="Q68" s="349"/>
      <c r="R68" s="349"/>
      <c r="S68" s="349"/>
      <c r="T68" s="349"/>
      <c r="U68" s="349"/>
      <c r="V68" s="349"/>
      <c r="W68" s="349"/>
      <c r="X68" s="349"/>
      <c r="Y68" s="349"/>
      <c r="Z68" s="349"/>
    </row>
    <row r="69" spans="2:26" ht="27" customHeight="1">
      <c r="B69" s="156">
        <v>58</v>
      </c>
      <c r="C69" s="116" t="s">
        <v>56</v>
      </c>
      <c r="D69" s="117" t="s">
        <v>9</v>
      </c>
      <c r="E69" s="117" t="s">
        <v>151</v>
      </c>
      <c r="F69" s="119" t="s">
        <v>10</v>
      </c>
      <c r="G69" s="144">
        <v>1</v>
      </c>
      <c r="H69" s="133">
        <v>0.999</v>
      </c>
      <c r="I69" s="22" t="s">
        <v>231</v>
      </c>
      <c r="J69" s="22" t="s">
        <v>263</v>
      </c>
      <c r="K69" s="153">
        <v>1</v>
      </c>
      <c r="L69" s="136">
        <v>2012</v>
      </c>
      <c r="M69" s="134">
        <v>5</v>
      </c>
      <c r="N69" s="135">
        <v>8</v>
      </c>
      <c r="O69" s="355"/>
      <c r="P69" s="349"/>
      <c r="Q69" s="349"/>
      <c r="R69" s="349"/>
      <c r="S69" s="349"/>
      <c r="T69" s="349"/>
      <c r="U69" s="349"/>
      <c r="V69" s="349"/>
      <c r="W69" s="349"/>
      <c r="X69" s="349"/>
      <c r="Y69" s="349"/>
      <c r="Z69" s="349"/>
    </row>
    <row r="70" spans="2:26" ht="27" customHeight="1">
      <c r="B70" s="156">
        <v>59</v>
      </c>
      <c r="C70" s="116" t="s">
        <v>56</v>
      </c>
      <c r="D70" s="117" t="s">
        <v>176</v>
      </c>
      <c r="E70" s="117" t="s">
        <v>177</v>
      </c>
      <c r="F70" s="119" t="s">
        <v>178</v>
      </c>
      <c r="G70" s="144">
        <v>1</v>
      </c>
      <c r="H70" s="133">
        <v>2</v>
      </c>
      <c r="I70" s="22" t="s">
        <v>256</v>
      </c>
      <c r="J70" s="22" t="s">
        <v>263</v>
      </c>
      <c r="K70" s="153">
        <v>1</v>
      </c>
      <c r="L70" s="137">
        <v>2013</v>
      </c>
      <c r="M70" s="131">
        <v>2</v>
      </c>
      <c r="N70" s="132">
        <v>26</v>
      </c>
      <c r="O70" s="355"/>
      <c r="P70" s="349"/>
      <c r="Q70" s="349"/>
      <c r="R70" s="349"/>
      <c r="S70" s="349"/>
      <c r="T70" s="349"/>
      <c r="U70" s="349"/>
      <c r="V70" s="349"/>
      <c r="W70" s="349"/>
      <c r="X70" s="349"/>
      <c r="Y70" s="349"/>
      <c r="Z70" s="349"/>
    </row>
    <row r="71" spans="2:26" ht="27" customHeight="1">
      <c r="B71" s="156">
        <v>60</v>
      </c>
      <c r="C71" s="116" t="s">
        <v>56</v>
      </c>
      <c r="D71" s="117" t="s">
        <v>176</v>
      </c>
      <c r="E71" s="117" t="s">
        <v>384</v>
      </c>
      <c r="F71" s="119" t="s">
        <v>384</v>
      </c>
      <c r="G71" s="150">
        <v>2</v>
      </c>
      <c r="H71" s="130">
        <v>0.05</v>
      </c>
      <c r="I71" s="22" t="s">
        <v>385</v>
      </c>
      <c r="J71" s="204"/>
      <c r="K71" s="209"/>
      <c r="L71" s="136">
        <v>2012</v>
      </c>
      <c r="M71" s="134">
        <v>7</v>
      </c>
      <c r="N71" s="135">
        <v>17</v>
      </c>
      <c r="O71" s="355"/>
      <c r="P71" s="349"/>
      <c r="Q71" s="349"/>
      <c r="R71" s="349"/>
      <c r="S71" s="349"/>
      <c r="T71" s="349"/>
      <c r="U71" s="349"/>
      <c r="V71" s="349"/>
      <c r="W71" s="349"/>
      <c r="X71" s="349"/>
      <c r="Y71" s="349"/>
      <c r="Z71" s="349"/>
    </row>
    <row r="72" spans="2:26" ht="27" customHeight="1">
      <c r="B72" s="156">
        <v>61</v>
      </c>
      <c r="C72" s="116" t="s">
        <v>56</v>
      </c>
      <c r="D72" s="117" t="s">
        <v>5</v>
      </c>
      <c r="E72" s="117" t="s">
        <v>6</v>
      </c>
      <c r="F72" s="119" t="s">
        <v>6</v>
      </c>
      <c r="G72" s="144">
        <v>1</v>
      </c>
      <c r="H72" s="133">
        <v>1</v>
      </c>
      <c r="I72" s="22" t="s">
        <v>386</v>
      </c>
      <c r="J72" s="204"/>
      <c r="K72" s="153">
        <v>1</v>
      </c>
      <c r="L72" s="137">
        <v>2013</v>
      </c>
      <c r="M72" s="131">
        <v>3</v>
      </c>
      <c r="N72" s="132">
        <v>19</v>
      </c>
      <c r="O72" s="355"/>
      <c r="P72" s="349"/>
      <c r="Q72" s="349"/>
      <c r="R72" s="349"/>
      <c r="S72" s="349"/>
      <c r="T72" s="349"/>
      <c r="U72" s="349"/>
      <c r="V72" s="349"/>
      <c r="W72" s="349"/>
      <c r="X72" s="349"/>
      <c r="Y72" s="349"/>
      <c r="Z72" s="349"/>
    </row>
    <row r="73" spans="2:26" ht="27" customHeight="1">
      <c r="B73" s="156">
        <v>62</v>
      </c>
      <c r="C73" s="116" t="s">
        <v>56</v>
      </c>
      <c r="D73" s="117" t="s">
        <v>9</v>
      </c>
      <c r="E73" s="117" t="s">
        <v>387</v>
      </c>
      <c r="F73" s="119" t="s">
        <v>388</v>
      </c>
      <c r="G73" s="144">
        <v>1</v>
      </c>
      <c r="H73" s="17">
        <v>0.05</v>
      </c>
      <c r="I73" s="204"/>
      <c r="J73" s="204"/>
      <c r="K73" s="152">
        <v>0</v>
      </c>
      <c r="L73" s="137">
        <v>2013</v>
      </c>
      <c r="M73" s="131">
        <v>2</v>
      </c>
      <c r="N73" s="132">
        <v>26</v>
      </c>
      <c r="O73" s="355"/>
      <c r="P73" s="349"/>
      <c r="Q73" s="349"/>
      <c r="R73" s="349"/>
      <c r="S73" s="349"/>
      <c r="T73" s="349"/>
      <c r="U73" s="349"/>
      <c r="V73" s="349"/>
      <c r="W73" s="349"/>
      <c r="X73" s="349"/>
      <c r="Y73" s="349"/>
      <c r="Z73" s="349"/>
    </row>
    <row r="74" spans="2:26" ht="27" customHeight="1">
      <c r="B74" s="156">
        <v>63</v>
      </c>
      <c r="C74" s="116" t="s">
        <v>56</v>
      </c>
      <c r="D74" s="117" t="s">
        <v>380</v>
      </c>
      <c r="E74" s="117" t="s">
        <v>389</v>
      </c>
      <c r="F74" s="314"/>
      <c r="G74" s="144">
        <v>1</v>
      </c>
      <c r="H74" s="17">
        <v>2</v>
      </c>
      <c r="I74" s="204"/>
      <c r="J74" s="22" t="s">
        <v>698</v>
      </c>
      <c r="K74" s="209"/>
      <c r="L74" s="136">
        <v>2012</v>
      </c>
      <c r="M74" s="134">
        <v>2</v>
      </c>
      <c r="N74" s="135">
        <v>2</v>
      </c>
      <c r="O74" s="355"/>
      <c r="P74" s="349"/>
      <c r="Q74" s="349"/>
      <c r="R74" s="349"/>
      <c r="S74" s="349"/>
      <c r="T74" s="349"/>
      <c r="U74" s="349"/>
      <c r="V74" s="349"/>
      <c r="W74" s="349"/>
      <c r="X74" s="349"/>
      <c r="Y74" s="349"/>
      <c r="Z74" s="349"/>
    </row>
    <row r="75" spans="2:26" ht="27" customHeight="1">
      <c r="B75" s="156">
        <v>64</v>
      </c>
      <c r="C75" s="116" t="s">
        <v>56</v>
      </c>
      <c r="D75" s="117" t="s">
        <v>390</v>
      </c>
      <c r="E75" s="117" t="s">
        <v>391</v>
      </c>
      <c r="F75" s="119" t="s">
        <v>392</v>
      </c>
      <c r="G75" s="144">
        <v>1</v>
      </c>
      <c r="H75" s="17">
        <v>1</v>
      </c>
      <c r="I75" s="204"/>
      <c r="J75" s="22" t="s">
        <v>710</v>
      </c>
      <c r="K75" s="209"/>
      <c r="L75" s="137">
        <v>2013</v>
      </c>
      <c r="M75" s="131">
        <v>4</v>
      </c>
      <c r="N75" s="132">
        <v>6</v>
      </c>
      <c r="O75" s="355"/>
      <c r="P75" s="349"/>
      <c r="Q75" s="349"/>
      <c r="R75" s="349"/>
      <c r="S75" s="349"/>
      <c r="T75" s="349"/>
      <c r="U75" s="349"/>
      <c r="V75" s="349"/>
      <c r="W75" s="349"/>
      <c r="X75" s="349"/>
      <c r="Y75" s="349"/>
      <c r="Z75" s="349"/>
    </row>
    <row r="76" spans="2:26" ht="27" customHeight="1">
      <c r="B76" s="156">
        <v>65</v>
      </c>
      <c r="C76" s="116" t="s">
        <v>56</v>
      </c>
      <c r="D76" s="117" t="s">
        <v>57</v>
      </c>
      <c r="E76" s="117" t="s">
        <v>393</v>
      </c>
      <c r="F76" s="119" t="s">
        <v>394</v>
      </c>
      <c r="G76" s="144">
        <v>1</v>
      </c>
      <c r="H76" s="202">
        <v>0</v>
      </c>
      <c r="I76" s="22" t="s">
        <v>675</v>
      </c>
      <c r="J76" s="204"/>
      <c r="K76" s="209"/>
      <c r="L76" s="137">
        <v>2013</v>
      </c>
      <c r="M76" s="131">
        <v>4</v>
      </c>
      <c r="N76" s="132">
        <v>29</v>
      </c>
      <c r="O76" s="355"/>
      <c r="P76" s="349"/>
      <c r="Q76" s="349"/>
      <c r="R76" s="349"/>
      <c r="S76" s="349"/>
      <c r="T76" s="349"/>
      <c r="U76" s="349"/>
      <c r="V76" s="349"/>
      <c r="W76" s="349"/>
      <c r="X76" s="349"/>
      <c r="Y76" s="349"/>
      <c r="Z76" s="349"/>
    </row>
    <row r="77" spans="2:169" ht="27" customHeight="1">
      <c r="B77" s="156">
        <v>66</v>
      </c>
      <c r="C77" s="116" t="s">
        <v>67</v>
      </c>
      <c r="D77" s="117" t="s">
        <v>68</v>
      </c>
      <c r="E77" s="117" t="s">
        <v>69</v>
      </c>
      <c r="F77" s="119" t="s">
        <v>152</v>
      </c>
      <c r="G77" s="144">
        <v>1</v>
      </c>
      <c r="H77" s="133">
        <v>1</v>
      </c>
      <c r="I77" s="22" t="s">
        <v>235</v>
      </c>
      <c r="J77" s="22" t="s">
        <v>727</v>
      </c>
      <c r="K77" s="153">
        <v>1</v>
      </c>
      <c r="L77" s="137">
        <v>2013</v>
      </c>
      <c r="M77" s="131">
        <v>3</v>
      </c>
      <c r="N77" s="132">
        <v>21</v>
      </c>
      <c r="O77" s="355"/>
      <c r="P77" s="349"/>
      <c r="Q77" s="349"/>
      <c r="R77" s="349"/>
      <c r="S77" s="349"/>
      <c r="T77" s="349"/>
      <c r="U77" s="349"/>
      <c r="V77" s="349"/>
      <c r="W77" s="349"/>
      <c r="X77" s="349"/>
      <c r="Y77" s="349"/>
      <c r="Z77" s="349"/>
      <c r="AF77" s="349"/>
      <c r="AG77" s="349"/>
      <c r="AH77" s="349"/>
      <c r="AI77" s="349"/>
      <c r="AJ77" s="349"/>
      <c r="AK77" s="349"/>
      <c r="AL77" s="349"/>
      <c r="AM77" s="349"/>
      <c r="AN77" s="349"/>
      <c r="AO77" s="349"/>
      <c r="AP77" s="349"/>
      <c r="AQ77" s="349"/>
      <c r="AR77" s="349"/>
      <c r="AS77" s="349"/>
      <c r="AT77" s="349"/>
      <c r="AU77" s="349"/>
      <c r="AV77" s="349"/>
      <c r="AW77" s="349"/>
      <c r="AX77" s="349"/>
      <c r="AY77" s="349"/>
      <c r="AZ77" s="349"/>
      <c r="BA77" s="349"/>
      <c r="BB77" s="349"/>
      <c r="BC77" s="349"/>
      <c r="BD77" s="349"/>
      <c r="BE77" s="349"/>
      <c r="BF77" s="349"/>
      <c r="BG77" s="349"/>
      <c r="BH77" s="349"/>
      <c r="BI77" s="349"/>
      <c r="BJ77" s="349"/>
      <c r="BK77" s="349"/>
      <c r="BL77" s="349"/>
      <c r="BM77" s="349"/>
      <c r="BN77" s="349"/>
      <c r="BO77" s="349"/>
      <c r="BP77" s="349"/>
      <c r="BQ77" s="349"/>
      <c r="BR77" s="349"/>
      <c r="BS77" s="349"/>
      <c r="BT77" s="349"/>
      <c r="BU77" s="349"/>
      <c r="BV77" s="349"/>
      <c r="BW77" s="349"/>
      <c r="BX77" s="349"/>
      <c r="BY77" s="349"/>
      <c r="BZ77" s="349"/>
      <c r="CA77" s="349"/>
      <c r="CB77" s="349"/>
      <c r="CC77" s="349"/>
      <c r="CD77" s="349"/>
      <c r="CE77" s="349"/>
      <c r="CF77" s="349"/>
      <c r="CG77" s="349"/>
      <c r="CH77" s="349"/>
      <c r="CI77" s="349"/>
      <c r="CJ77" s="349"/>
      <c r="CK77" s="349"/>
      <c r="CL77" s="349"/>
      <c r="CM77" s="349"/>
      <c r="CN77" s="349"/>
      <c r="CO77" s="349"/>
      <c r="CP77" s="349"/>
      <c r="CQ77" s="349"/>
      <c r="CR77" s="349"/>
      <c r="CS77" s="349"/>
      <c r="CT77" s="349"/>
      <c r="CU77" s="349"/>
      <c r="CV77" s="349"/>
      <c r="CW77" s="349"/>
      <c r="CX77" s="349"/>
      <c r="CY77" s="349"/>
      <c r="CZ77" s="349"/>
      <c r="DA77" s="349"/>
      <c r="DB77" s="349"/>
      <c r="DC77" s="349"/>
      <c r="DD77" s="349"/>
      <c r="DE77" s="349"/>
      <c r="DF77" s="349"/>
      <c r="DG77" s="349"/>
      <c r="DH77" s="349"/>
      <c r="DI77" s="349"/>
      <c r="DJ77" s="349"/>
      <c r="DK77" s="349"/>
      <c r="DL77" s="349"/>
      <c r="DM77" s="349"/>
      <c r="DN77" s="349"/>
      <c r="DO77" s="349"/>
      <c r="DP77" s="349"/>
      <c r="DQ77" s="349"/>
      <c r="DR77" s="349"/>
      <c r="DS77" s="349"/>
      <c r="DT77" s="349"/>
      <c r="DU77" s="349"/>
      <c r="DV77" s="349"/>
      <c r="DW77" s="349"/>
      <c r="DX77" s="349"/>
      <c r="DY77" s="349"/>
      <c r="DZ77" s="349"/>
      <c r="EA77" s="349"/>
      <c r="EB77" s="349"/>
      <c r="EC77" s="349"/>
      <c r="ED77" s="349"/>
      <c r="EE77" s="349"/>
      <c r="EF77" s="349"/>
      <c r="EG77" s="349"/>
      <c r="EH77" s="349"/>
      <c r="EI77" s="349"/>
      <c r="EJ77" s="349"/>
      <c r="EK77" s="349"/>
      <c r="EL77" s="349"/>
      <c r="EM77" s="349"/>
      <c r="EN77" s="349"/>
      <c r="EO77" s="349"/>
      <c r="EP77" s="349"/>
      <c r="EQ77" s="349"/>
      <c r="ER77" s="349"/>
      <c r="ES77" s="349"/>
      <c r="ET77" s="349"/>
      <c r="EU77" s="349"/>
      <c r="EV77" s="349"/>
      <c r="EW77" s="349"/>
      <c r="EX77" s="349"/>
      <c r="EY77" s="349"/>
      <c r="EZ77" s="349"/>
      <c r="FA77" s="349"/>
      <c r="FB77" s="349"/>
      <c r="FC77" s="349"/>
      <c r="FD77" s="349"/>
      <c r="FE77" s="349"/>
      <c r="FF77" s="349"/>
      <c r="FG77" s="349"/>
      <c r="FH77" s="349"/>
      <c r="FI77" s="349"/>
      <c r="FJ77" s="349"/>
      <c r="FK77" s="349"/>
      <c r="FL77" s="349"/>
      <c r="FM77" s="349"/>
    </row>
    <row r="78" spans="2:244" s="363" customFormat="1" ht="27" customHeight="1">
      <c r="B78" s="156">
        <v>67</v>
      </c>
      <c r="C78" s="124" t="s">
        <v>67</v>
      </c>
      <c r="D78" s="125" t="s">
        <v>781</v>
      </c>
      <c r="E78" s="125" t="s">
        <v>782</v>
      </c>
      <c r="F78" s="126" t="s">
        <v>783</v>
      </c>
      <c r="G78" s="147">
        <v>3</v>
      </c>
      <c r="H78" s="5">
        <v>0.252</v>
      </c>
      <c r="I78" s="141" t="s">
        <v>802</v>
      </c>
      <c r="J78" s="142" t="s">
        <v>809</v>
      </c>
      <c r="K78" s="152">
        <v>0</v>
      </c>
      <c r="L78" s="127">
        <v>2013</v>
      </c>
      <c r="M78" s="128">
        <v>5</v>
      </c>
      <c r="N78" s="129">
        <v>20</v>
      </c>
      <c r="O78" s="385"/>
      <c r="P78" s="386"/>
      <c r="Q78" s="386"/>
      <c r="R78" s="387"/>
      <c r="S78" s="387"/>
      <c r="T78" s="387"/>
      <c r="U78" s="388"/>
      <c r="V78" s="359"/>
      <c r="W78" s="359"/>
      <c r="X78" s="359"/>
      <c r="Y78" s="360"/>
      <c r="Z78" s="359"/>
      <c r="AF78" s="359"/>
      <c r="AG78" s="360"/>
      <c r="AH78" s="359"/>
      <c r="AI78" s="360"/>
      <c r="AJ78" s="359"/>
      <c r="AK78" s="360"/>
      <c r="AL78" s="360"/>
      <c r="AM78" s="360"/>
      <c r="AN78" s="360"/>
      <c r="AO78" s="360"/>
      <c r="AP78" s="360"/>
      <c r="AQ78" s="360"/>
      <c r="AR78" s="360"/>
      <c r="AS78" s="360"/>
      <c r="AT78" s="360"/>
      <c r="AU78" s="360"/>
      <c r="AV78" s="360"/>
      <c r="AW78" s="360"/>
      <c r="AX78" s="360"/>
      <c r="AY78" s="361"/>
      <c r="AZ78" s="360"/>
      <c r="BA78" s="389"/>
      <c r="BB78" s="360"/>
      <c r="BC78" s="360"/>
      <c r="BD78" s="389"/>
      <c r="BE78" s="360"/>
      <c r="BF78" s="360"/>
      <c r="BG78" s="360"/>
      <c r="BH78" s="360"/>
      <c r="BI78" s="360"/>
      <c r="BJ78" s="360"/>
      <c r="BK78" s="359"/>
      <c r="BL78" s="360"/>
      <c r="BM78" s="389"/>
      <c r="BN78" s="360"/>
      <c r="BO78" s="360"/>
      <c r="BP78" s="389"/>
      <c r="BQ78" s="360"/>
      <c r="BR78" s="360"/>
      <c r="BS78" s="389"/>
      <c r="BT78" s="359"/>
      <c r="BU78" s="360"/>
      <c r="BV78" s="360"/>
      <c r="BW78" s="360"/>
      <c r="BX78" s="360"/>
      <c r="BY78" s="389"/>
      <c r="BZ78" s="360"/>
      <c r="CA78" s="360"/>
      <c r="CB78" s="360"/>
      <c r="CC78" s="360"/>
      <c r="CD78" s="360"/>
      <c r="CE78" s="389"/>
      <c r="CF78" s="360"/>
      <c r="CG78" s="360"/>
      <c r="CH78" s="389"/>
      <c r="CI78" s="360"/>
      <c r="CJ78" s="360"/>
      <c r="CK78" s="389"/>
      <c r="CL78" s="360"/>
      <c r="CM78" s="360"/>
      <c r="CN78" s="389"/>
      <c r="CO78" s="360"/>
      <c r="CP78" s="360"/>
      <c r="CQ78" s="359"/>
      <c r="CR78" s="360"/>
      <c r="CS78" s="360"/>
      <c r="CT78" s="360"/>
      <c r="CU78" s="360"/>
      <c r="CV78" s="360"/>
      <c r="CW78" s="389"/>
      <c r="CX78" s="360"/>
      <c r="CY78" s="360"/>
      <c r="CZ78" s="389"/>
      <c r="DA78" s="360"/>
      <c r="DB78" s="360"/>
      <c r="DC78" s="359"/>
      <c r="DD78" s="360"/>
      <c r="DE78" s="360"/>
      <c r="DF78" s="389"/>
      <c r="DG78" s="360"/>
      <c r="DH78" s="360"/>
      <c r="DI78" s="389"/>
      <c r="DJ78" s="360"/>
      <c r="DK78" s="360"/>
      <c r="DL78" s="360"/>
      <c r="DM78" s="360"/>
      <c r="DN78" s="360"/>
      <c r="DO78" s="359"/>
      <c r="DP78" s="360"/>
      <c r="DQ78" s="360"/>
      <c r="DR78" s="389"/>
      <c r="DS78" s="360"/>
      <c r="DT78" s="360"/>
      <c r="DU78" s="389"/>
      <c r="DV78" s="360"/>
      <c r="DW78" s="360"/>
      <c r="DX78" s="360"/>
      <c r="DY78" s="360"/>
      <c r="DZ78" s="360"/>
      <c r="EA78" s="389"/>
      <c r="EB78" s="360"/>
      <c r="EC78" s="360"/>
      <c r="ED78" s="360"/>
      <c r="EE78" s="360"/>
      <c r="EF78" s="360"/>
      <c r="EG78" s="389"/>
      <c r="EH78" s="360"/>
      <c r="EI78" s="360"/>
      <c r="EJ78" s="359"/>
      <c r="EK78" s="359"/>
      <c r="EL78" s="359"/>
      <c r="EM78" s="360"/>
      <c r="EN78" s="360"/>
      <c r="EO78" s="360"/>
      <c r="EP78" s="389"/>
      <c r="EQ78" s="360"/>
      <c r="ER78" s="360"/>
      <c r="ES78" s="389"/>
      <c r="ET78" s="360"/>
      <c r="EU78" s="360"/>
      <c r="EV78" s="389"/>
      <c r="EW78" s="360"/>
      <c r="EX78" s="360"/>
      <c r="EY78" s="359"/>
      <c r="EZ78" s="362"/>
      <c r="FA78" s="357"/>
      <c r="FB78" s="362"/>
      <c r="FC78" s="362"/>
      <c r="FD78" s="362"/>
      <c r="FE78" s="362"/>
      <c r="FF78" s="362"/>
      <c r="FG78" s="362"/>
      <c r="FH78" s="362"/>
      <c r="FI78" s="362"/>
      <c r="FJ78" s="362"/>
      <c r="FK78" s="362"/>
      <c r="FL78" s="362"/>
      <c r="FM78" s="362"/>
      <c r="FN78" s="362"/>
      <c r="FO78" s="362"/>
      <c r="FP78" s="362"/>
      <c r="FQ78" s="362"/>
      <c r="FR78" s="362"/>
      <c r="FS78" s="362"/>
      <c r="FT78" s="362"/>
      <c r="FU78" s="362"/>
      <c r="FV78" s="362"/>
      <c r="FW78" s="362"/>
      <c r="FX78" s="362"/>
      <c r="FY78" s="362"/>
      <c r="FZ78" s="362"/>
      <c r="GA78" s="362"/>
      <c r="GB78" s="362"/>
      <c r="GC78" s="362"/>
      <c r="GD78" s="362"/>
      <c r="GE78" s="362"/>
      <c r="GF78" s="362"/>
      <c r="GG78" s="362"/>
      <c r="GH78" s="362"/>
      <c r="GI78" s="362"/>
      <c r="GJ78" s="362"/>
      <c r="GK78" s="362"/>
      <c r="GL78" s="362"/>
      <c r="GM78" s="362"/>
      <c r="GN78" s="362"/>
      <c r="GO78" s="362"/>
      <c r="GP78" s="362"/>
      <c r="GQ78" s="362"/>
      <c r="GR78" s="362"/>
      <c r="GS78" s="362"/>
      <c r="GT78" s="362"/>
      <c r="GU78" s="362"/>
      <c r="GV78" s="362"/>
      <c r="GW78" s="362"/>
      <c r="GX78" s="362"/>
      <c r="GY78" s="362"/>
      <c r="GZ78" s="362"/>
      <c r="HA78" s="362"/>
      <c r="HB78" s="362"/>
      <c r="HC78" s="362"/>
      <c r="HD78" s="362"/>
      <c r="HE78" s="362"/>
      <c r="HF78" s="362"/>
      <c r="HG78" s="362"/>
      <c r="HH78" s="362"/>
      <c r="HI78" s="362"/>
      <c r="HJ78" s="362"/>
      <c r="HK78" s="362"/>
      <c r="HL78" s="362"/>
      <c r="HM78" s="362"/>
      <c r="HN78" s="362"/>
      <c r="HO78" s="362"/>
      <c r="HP78" s="362"/>
      <c r="HQ78" s="362"/>
      <c r="HR78" s="362"/>
      <c r="HS78" s="362"/>
      <c r="HT78" s="360"/>
      <c r="HU78" s="359"/>
      <c r="HV78" s="390"/>
      <c r="HW78" s="360"/>
      <c r="HX78" s="360"/>
      <c r="HY78" s="360"/>
      <c r="HZ78" s="359"/>
      <c r="IA78" s="359"/>
      <c r="IB78" s="359"/>
      <c r="IC78" s="359"/>
      <c r="ID78" s="359"/>
      <c r="IE78" s="359"/>
      <c r="IF78" s="359"/>
      <c r="IG78" s="359"/>
      <c r="IH78" s="359"/>
      <c r="II78" s="359"/>
      <c r="IJ78" s="359"/>
    </row>
    <row r="79" spans="2:244" s="363" customFormat="1" ht="27" customHeight="1">
      <c r="B79" s="156">
        <v>68</v>
      </c>
      <c r="C79" s="124" t="s">
        <v>67</v>
      </c>
      <c r="D79" s="125" t="s">
        <v>395</v>
      </c>
      <c r="E79" s="125" t="s">
        <v>396</v>
      </c>
      <c r="F79" s="126" t="s">
        <v>784</v>
      </c>
      <c r="G79" s="147">
        <v>3</v>
      </c>
      <c r="H79" s="5">
        <v>1.14</v>
      </c>
      <c r="I79" s="125" t="s">
        <v>785</v>
      </c>
      <c r="J79" s="21" t="s">
        <v>806</v>
      </c>
      <c r="K79" s="152">
        <v>0</v>
      </c>
      <c r="L79" s="127">
        <v>2013</v>
      </c>
      <c r="M79" s="128">
        <v>5</v>
      </c>
      <c r="N79" s="129">
        <v>20</v>
      </c>
      <c r="O79" s="385"/>
      <c r="P79" s="386"/>
      <c r="Q79" s="386"/>
      <c r="R79" s="357"/>
      <c r="S79" s="357"/>
      <c r="T79" s="357"/>
      <c r="U79" s="391"/>
      <c r="V79" s="359"/>
      <c r="W79" s="359"/>
      <c r="X79" s="359"/>
      <c r="Y79" s="392"/>
      <c r="Z79" s="359"/>
      <c r="AF79" s="359"/>
      <c r="AG79" s="357"/>
      <c r="AH79" s="359"/>
      <c r="AI79" s="357"/>
      <c r="AJ79" s="359"/>
      <c r="AK79" s="357"/>
      <c r="AL79" s="360"/>
      <c r="AM79" s="360"/>
      <c r="AN79" s="360"/>
      <c r="AO79" s="360"/>
      <c r="AP79" s="360"/>
      <c r="AQ79" s="360"/>
      <c r="AR79" s="360"/>
      <c r="AS79" s="360"/>
      <c r="AT79" s="360"/>
      <c r="AU79" s="360"/>
      <c r="AV79" s="360"/>
      <c r="AW79" s="360"/>
      <c r="AX79" s="360"/>
      <c r="AY79" s="361"/>
      <c r="AZ79" s="360"/>
      <c r="BA79" s="360"/>
      <c r="BB79" s="360"/>
      <c r="BC79" s="360"/>
      <c r="BD79" s="360"/>
      <c r="BE79" s="360"/>
      <c r="BF79" s="360"/>
      <c r="BG79" s="360"/>
      <c r="BH79" s="360"/>
      <c r="BI79" s="360"/>
      <c r="BJ79" s="360"/>
      <c r="BK79" s="359"/>
      <c r="BL79" s="360"/>
      <c r="BM79" s="360"/>
      <c r="BN79" s="360"/>
      <c r="BO79" s="360"/>
      <c r="BP79" s="360"/>
      <c r="BQ79" s="360"/>
      <c r="BR79" s="360"/>
      <c r="BS79" s="360"/>
      <c r="BT79" s="359"/>
      <c r="BU79" s="360"/>
      <c r="BV79" s="360"/>
      <c r="BW79" s="360"/>
      <c r="BX79" s="360"/>
      <c r="BY79" s="360"/>
      <c r="BZ79" s="360"/>
      <c r="CA79" s="360"/>
      <c r="CB79" s="360"/>
      <c r="CC79" s="360"/>
      <c r="CD79" s="360"/>
      <c r="CE79" s="360"/>
      <c r="CF79" s="360"/>
      <c r="CG79" s="360"/>
      <c r="CH79" s="360"/>
      <c r="CI79" s="360"/>
      <c r="CJ79" s="360"/>
      <c r="CK79" s="360"/>
      <c r="CL79" s="360"/>
      <c r="CM79" s="360"/>
      <c r="CN79" s="360"/>
      <c r="CO79" s="360"/>
      <c r="CP79" s="360"/>
      <c r="CQ79" s="359"/>
      <c r="CR79" s="360"/>
      <c r="CS79" s="360"/>
      <c r="CT79" s="360"/>
      <c r="CU79" s="360"/>
      <c r="CV79" s="360"/>
      <c r="CW79" s="360"/>
      <c r="CX79" s="360"/>
      <c r="CY79" s="360"/>
      <c r="CZ79" s="360"/>
      <c r="DA79" s="360"/>
      <c r="DB79" s="360"/>
      <c r="DC79" s="359"/>
      <c r="DD79" s="360"/>
      <c r="DE79" s="360"/>
      <c r="DF79" s="360"/>
      <c r="DG79" s="360"/>
      <c r="DH79" s="360"/>
      <c r="DI79" s="360"/>
      <c r="DJ79" s="360"/>
      <c r="DK79" s="360"/>
      <c r="DL79" s="360"/>
      <c r="DM79" s="360"/>
      <c r="DN79" s="360"/>
      <c r="DO79" s="359"/>
      <c r="DP79" s="360"/>
      <c r="DQ79" s="360"/>
      <c r="DR79" s="360"/>
      <c r="DS79" s="360"/>
      <c r="DT79" s="360"/>
      <c r="DU79" s="360"/>
      <c r="DV79" s="360"/>
      <c r="DW79" s="360"/>
      <c r="DX79" s="360"/>
      <c r="DY79" s="360"/>
      <c r="DZ79" s="360"/>
      <c r="EA79" s="360"/>
      <c r="EB79" s="360"/>
      <c r="EC79" s="360"/>
      <c r="ED79" s="360"/>
      <c r="EE79" s="360"/>
      <c r="EF79" s="360"/>
      <c r="EG79" s="360"/>
      <c r="EH79" s="360"/>
      <c r="EI79" s="360"/>
      <c r="EJ79" s="359"/>
      <c r="EK79" s="359"/>
      <c r="EL79" s="359"/>
      <c r="EM79" s="360"/>
      <c r="EN79" s="360"/>
      <c r="EO79" s="360"/>
      <c r="EP79" s="360"/>
      <c r="EQ79" s="360"/>
      <c r="ER79" s="360"/>
      <c r="ES79" s="360"/>
      <c r="ET79" s="360"/>
      <c r="EU79" s="360"/>
      <c r="EV79" s="360"/>
      <c r="EW79" s="360"/>
      <c r="EX79" s="360"/>
      <c r="EY79" s="359"/>
      <c r="EZ79" s="362"/>
      <c r="FA79" s="357"/>
      <c r="FB79" s="362"/>
      <c r="FC79" s="362"/>
      <c r="FD79" s="362"/>
      <c r="FE79" s="362"/>
      <c r="FF79" s="362"/>
      <c r="FG79" s="362"/>
      <c r="FH79" s="362"/>
      <c r="FI79" s="362"/>
      <c r="FJ79" s="362"/>
      <c r="FK79" s="362"/>
      <c r="FL79" s="362"/>
      <c r="FM79" s="362"/>
      <c r="FN79" s="362"/>
      <c r="FO79" s="362"/>
      <c r="FP79" s="362"/>
      <c r="FQ79" s="362"/>
      <c r="FR79" s="362"/>
      <c r="FS79" s="362"/>
      <c r="FT79" s="362"/>
      <c r="FU79" s="362"/>
      <c r="FV79" s="362"/>
      <c r="FW79" s="362"/>
      <c r="FX79" s="362"/>
      <c r="FY79" s="362"/>
      <c r="FZ79" s="362"/>
      <c r="GA79" s="362"/>
      <c r="GB79" s="362"/>
      <c r="GC79" s="362"/>
      <c r="GD79" s="362"/>
      <c r="GE79" s="362"/>
      <c r="GF79" s="362"/>
      <c r="GG79" s="362"/>
      <c r="GH79" s="362"/>
      <c r="GI79" s="362"/>
      <c r="GJ79" s="362"/>
      <c r="GK79" s="362"/>
      <c r="GL79" s="362"/>
      <c r="GM79" s="362"/>
      <c r="GN79" s="362"/>
      <c r="GO79" s="362"/>
      <c r="GP79" s="362"/>
      <c r="GQ79" s="362"/>
      <c r="GR79" s="362"/>
      <c r="GS79" s="362"/>
      <c r="GT79" s="362"/>
      <c r="GU79" s="362"/>
      <c r="GV79" s="362"/>
      <c r="GW79" s="362"/>
      <c r="GX79" s="362"/>
      <c r="GY79" s="362"/>
      <c r="GZ79" s="362"/>
      <c r="HA79" s="362"/>
      <c r="HB79" s="362"/>
      <c r="HC79" s="362"/>
      <c r="HD79" s="362"/>
      <c r="HE79" s="362"/>
      <c r="HF79" s="362"/>
      <c r="HG79" s="362"/>
      <c r="HH79" s="362"/>
      <c r="HI79" s="362"/>
      <c r="HJ79" s="362"/>
      <c r="HK79" s="362"/>
      <c r="HL79" s="362"/>
      <c r="HM79" s="362"/>
      <c r="HN79" s="362"/>
      <c r="HO79" s="362"/>
      <c r="HP79" s="362"/>
      <c r="HQ79" s="362"/>
      <c r="HR79" s="362"/>
      <c r="HS79" s="362"/>
      <c r="HT79" s="360"/>
      <c r="HU79" s="359"/>
      <c r="HV79" s="357"/>
      <c r="HW79" s="360"/>
      <c r="HX79" s="360"/>
      <c r="HY79" s="360"/>
      <c r="HZ79" s="359"/>
      <c r="IA79" s="359"/>
      <c r="IB79" s="359"/>
      <c r="IC79" s="359"/>
      <c r="ID79" s="359"/>
      <c r="IE79" s="359"/>
      <c r="IF79" s="359"/>
      <c r="IG79" s="359"/>
      <c r="IH79" s="359"/>
      <c r="II79" s="359"/>
      <c r="IJ79" s="359"/>
    </row>
    <row r="80" spans="2:26" ht="27" customHeight="1">
      <c r="B80" s="156">
        <v>69</v>
      </c>
      <c r="C80" s="116" t="s">
        <v>67</v>
      </c>
      <c r="D80" s="117" t="s">
        <v>395</v>
      </c>
      <c r="E80" s="117" t="s">
        <v>396</v>
      </c>
      <c r="F80" s="119" t="s">
        <v>397</v>
      </c>
      <c r="G80" s="146">
        <v>3</v>
      </c>
      <c r="H80" s="130">
        <v>1</v>
      </c>
      <c r="I80" s="18" t="s">
        <v>398</v>
      </c>
      <c r="J80" s="18" t="s">
        <v>273</v>
      </c>
      <c r="K80" s="152">
        <v>0</v>
      </c>
      <c r="L80" s="136">
        <v>2012</v>
      </c>
      <c r="M80" s="121">
        <v>5</v>
      </c>
      <c r="N80" s="122">
        <v>17</v>
      </c>
      <c r="O80" s="355"/>
      <c r="P80" s="349"/>
      <c r="Q80" s="349"/>
      <c r="R80" s="349"/>
      <c r="S80" s="349"/>
      <c r="T80" s="349"/>
      <c r="U80" s="349"/>
      <c r="V80" s="349"/>
      <c r="W80" s="349"/>
      <c r="X80" s="349"/>
      <c r="Y80" s="349"/>
      <c r="Z80" s="349"/>
    </row>
    <row r="81" spans="2:26" ht="27" customHeight="1">
      <c r="B81" s="156">
        <v>70</v>
      </c>
      <c r="C81" s="116" t="s">
        <v>67</v>
      </c>
      <c r="D81" s="117" t="s">
        <v>70</v>
      </c>
      <c r="E81" s="117" t="s">
        <v>399</v>
      </c>
      <c r="F81" s="119" t="s">
        <v>400</v>
      </c>
      <c r="G81" s="145">
        <v>2</v>
      </c>
      <c r="H81" s="133">
        <v>2.2</v>
      </c>
      <c r="I81" s="18" t="s">
        <v>401</v>
      </c>
      <c r="J81" s="18" t="s">
        <v>699</v>
      </c>
      <c r="K81" s="209"/>
      <c r="L81" s="137">
        <v>2013</v>
      </c>
      <c r="M81" s="128">
        <v>1</v>
      </c>
      <c r="N81" s="129">
        <v>7</v>
      </c>
      <c r="O81" s="355"/>
      <c r="P81" s="349"/>
      <c r="Q81" s="349"/>
      <c r="R81" s="349"/>
      <c r="S81" s="349"/>
      <c r="T81" s="349"/>
      <c r="U81" s="349"/>
      <c r="V81" s="349"/>
      <c r="W81" s="349"/>
      <c r="X81" s="349"/>
      <c r="Y81" s="349"/>
      <c r="Z81" s="349"/>
    </row>
    <row r="82" spans="2:26" ht="27" customHeight="1">
      <c r="B82" s="156">
        <v>71</v>
      </c>
      <c r="C82" s="116" t="s">
        <v>71</v>
      </c>
      <c r="D82" s="117" t="s">
        <v>174</v>
      </c>
      <c r="E82" s="117" t="s">
        <v>175</v>
      </c>
      <c r="F82" s="119" t="s">
        <v>175</v>
      </c>
      <c r="G82" s="144">
        <v>1</v>
      </c>
      <c r="H82" s="130">
        <v>0.507</v>
      </c>
      <c r="I82" s="18" t="s">
        <v>236</v>
      </c>
      <c r="J82" s="18" t="s">
        <v>251</v>
      </c>
      <c r="K82" s="153">
        <v>1</v>
      </c>
      <c r="L82" s="137">
        <v>2013</v>
      </c>
      <c r="M82" s="131">
        <v>1</v>
      </c>
      <c r="N82" s="132">
        <v>13</v>
      </c>
      <c r="O82" s="355"/>
      <c r="P82" s="349"/>
      <c r="Q82" s="349"/>
      <c r="R82" s="349"/>
      <c r="S82" s="349"/>
      <c r="T82" s="349"/>
      <c r="U82" s="349"/>
      <c r="V82" s="349"/>
      <c r="W82" s="349"/>
      <c r="X82" s="349"/>
      <c r="Y82" s="349"/>
      <c r="Z82" s="349"/>
    </row>
    <row r="83" spans="2:26" ht="27" customHeight="1">
      <c r="B83" s="156">
        <v>72</v>
      </c>
      <c r="C83" s="116" t="s">
        <v>71</v>
      </c>
      <c r="D83" s="117" t="s">
        <v>402</v>
      </c>
      <c r="E83" s="117" t="s">
        <v>403</v>
      </c>
      <c r="F83" s="119" t="s">
        <v>404</v>
      </c>
      <c r="G83" s="146">
        <v>3</v>
      </c>
      <c r="H83" s="17">
        <v>1.998</v>
      </c>
      <c r="I83" s="18" t="s">
        <v>252</v>
      </c>
      <c r="J83" s="18" t="s">
        <v>328</v>
      </c>
      <c r="K83" s="154">
        <v>0</v>
      </c>
      <c r="L83" s="136">
        <v>2012</v>
      </c>
      <c r="M83" s="121">
        <v>11</v>
      </c>
      <c r="N83" s="122">
        <v>1</v>
      </c>
      <c r="O83" s="355"/>
      <c r="P83" s="349"/>
      <c r="Q83" s="349"/>
      <c r="R83" s="349"/>
      <c r="S83" s="349"/>
      <c r="T83" s="349"/>
      <c r="U83" s="349"/>
      <c r="V83" s="349"/>
      <c r="W83" s="349"/>
      <c r="X83" s="349"/>
      <c r="Y83" s="349"/>
      <c r="Z83" s="349"/>
    </row>
    <row r="84" spans="2:26" ht="27" customHeight="1">
      <c r="B84" s="156">
        <v>73</v>
      </c>
      <c r="C84" s="116" t="s">
        <v>71</v>
      </c>
      <c r="D84" s="117" t="s">
        <v>866</v>
      </c>
      <c r="E84" s="117" t="s">
        <v>867</v>
      </c>
      <c r="F84" s="119" t="s">
        <v>867</v>
      </c>
      <c r="G84" s="146">
        <v>3</v>
      </c>
      <c r="H84" s="17">
        <v>0.5</v>
      </c>
      <c r="I84" s="18" t="s">
        <v>868</v>
      </c>
      <c r="J84" s="18" t="s">
        <v>869</v>
      </c>
      <c r="K84" s="209"/>
      <c r="L84" s="137">
        <v>2013</v>
      </c>
      <c r="M84" s="131">
        <v>8</v>
      </c>
      <c r="N84" s="132">
        <v>7</v>
      </c>
      <c r="O84" s="355"/>
      <c r="P84" s="349"/>
      <c r="Q84" s="349"/>
      <c r="R84" s="349"/>
      <c r="S84" s="349"/>
      <c r="T84" s="349"/>
      <c r="U84" s="349"/>
      <c r="V84" s="349"/>
      <c r="W84" s="349"/>
      <c r="X84" s="349"/>
      <c r="Y84" s="349"/>
      <c r="Z84" s="349"/>
    </row>
    <row r="85" spans="2:26" ht="27" customHeight="1">
      <c r="B85" s="156">
        <v>74</v>
      </c>
      <c r="C85" s="116" t="s">
        <v>72</v>
      </c>
      <c r="D85" s="117" t="s">
        <v>73</v>
      </c>
      <c r="E85" s="117" t="s">
        <v>74</v>
      </c>
      <c r="F85" s="119" t="s">
        <v>74</v>
      </c>
      <c r="G85" s="144">
        <v>1</v>
      </c>
      <c r="H85" s="17">
        <v>1</v>
      </c>
      <c r="I85" s="22" t="s">
        <v>686</v>
      </c>
      <c r="J85" s="22" t="s">
        <v>405</v>
      </c>
      <c r="K85" s="153">
        <v>1</v>
      </c>
      <c r="L85" s="136">
        <v>2012</v>
      </c>
      <c r="M85" s="134">
        <v>2</v>
      </c>
      <c r="N85" s="135">
        <v>20</v>
      </c>
      <c r="O85" s="355"/>
      <c r="P85" s="349"/>
      <c r="Q85" s="349"/>
      <c r="R85" s="349"/>
      <c r="S85" s="349"/>
      <c r="T85" s="349"/>
      <c r="U85" s="349"/>
      <c r="V85" s="349"/>
      <c r="W85" s="349"/>
      <c r="X85" s="349"/>
      <c r="Y85" s="349"/>
      <c r="Z85" s="349"/>
    </row>
    <row r="86" spans="2:26" ht="27" customHeight="1">
      <c r="B86" s="156">
        <v>75</v>
      </c>
      <c r="C86" s="116" t="s">
        <v>72</v>
      </c>
      <c r="D86" s="117" t="s">
        <v>1</v>
      </c>
      <c r="E86" s="117" t="s">
        <v>2</v>
      </c>
      <c r="F86" s="119" t="s">
        <v>3</v>
      </c>
      <c r="G86" s="144">
        <v>1</v>
      </c>
      <c r="H86" s="17">
        <v>0.5</v>
      </c>
      <c r="I86" s="22" t="s">
        <v>231</v>
      </c>
      <c r="J86" s="22" t="s">
        <v>266</v>
      </c>
      <c r="K86" s="153">
        <v>1</v>
      </c>
      <c r="L86" s="136">
        <v>2012</v>
      </c>
      <c r="M86" s="134">
        <v>7</v>
      </c>
      <c r="N86" s="135">
        <v>18</v>
      </c>
      <c r="O86" s="355"/>
      <c r="P86" s="349"/>
      <c r="Q86" s="349"/>
      <c r="R86" s="349"/>
      <c r="S86" s="349"/>
      <c r="T86" s="349"/>
      <c r="U86" s="349"/>
      <c r="V86" s="349"/>
      <c r="W86" s="349"/>
      <c r="X86" s="349"/>
      <c r="Y86" s="349"/>
      <c r="Z86" s="349"/>
    </row>
    <row r="87" spans="2:26" ht="27" customHeight="1">
      <c r="B87" s="156">
        <v>76</v>
      </c>
      <c r="C87" s="116" t="s">
        <v>72</v>
      </c>
      <c r="D87" s="117" t="s">
        <v>1</v>
      </c>
      <c r="E87" s="117" t="s">
        <v>181</v>
      </c>
      <c r="F87" s="119" t="s">
        <v>181</v>
      </c>
      <c r="G87" s="144">
        <v>1</v>
      </c>
      <c r="H87" s="17">
        <v>0.5</v>
      </c>
      <c r="I87" s="18" t="s">
        <v>647</v>
      </c>
      <c r="J87" s="18" t="s">
        <v>263</v>
      </c>
      <c r="K87" s="153">
        <v>1</v>
      </c>
      <c r="L87" s="137">
        <v>2013</v>
      </c>
      <c r="M87" s="131">
        <v>1</v>
      </c>
      <c r="N87" s="132">
        <v>11</v>
      </c>
      <c r="O87" s="355"/>
      <c r="P87" s="349"/>
      <c r="Q87" s="349"/>
      <c r="R87" s="349"/>
      <c r="S87" s="349"/>
      <c r="T87" s="349"/>
      <c r="U87" s="349"/>
      <c r="V87" s="349"/>
      <c r="W87" s="349"/>
      <c r="X87" s="349"/>
      <c r="Y87" s="349"/>
      <c r="Z87" s="349"/>
    </row>
    <row r="88" spans="2:26" ht="27" customHeight="1">
      <c r="B88" s="156">
        <v>77</v>
      </c>
      <c r="C88" s="116" t="s">
        <v>75</v>
      </c>
      <c r="D88" s="117" t="s">
        <v>870</v>
      </c>
      <c r="E88" s="117" t="s">
        <v>871</v>
      </c>
      <c r="F88" s="119" t="s">
        <v>872</v>
      </c>
      <c r="G88" s="148">
        <v>3</v>
      </c>
      <c r="H88" s="17">
        <v>1.56</v>
      </c>
      <c r="I88" s="18" t="s">
        <v>873</v>
      </c>
      <c r="J88" s="203"/>
      <c r="K88" s="209"/>
      <c r="L88" s="137">
        <v>2013</v>
      </c>
      <c r="M88" s="131">
        <v>9</v>
      </c>
      <c r="N88" s="132">
        <v>20</v>
      </c>
      <c r="O88" s="355"/>
      <c r="P88" s="349"/>
      <c r="Q88" s="349"/>
      <c r="R88" s="349"/>
      <c r="S88" s="349"/>
      <c r="T88" s="349"/>
      <c r="U88" s="349"/>
      <c r="V88" s="349"/>
      <c r="W88" s="349"/>
      <c r="X88" s="349"/>
      <c r="Y88" s="349"/>
      <c r="Z88" s="349"/>
    </row>
    <row r="89" spans="2:26" ht="27" customHeight="1">
      <c r="B89" s="156">
        <v>78</v>
      </c>
      <c r="C89" s="116" t="s">
        <v>75</v>
      </c>
      <c r="D89" s="117" t="s">
        <v>76</v>
      </c>
      <c r="E89" s="117" t="s">
        <v>77</v>
      </c>
      <c r="F89" s="119" t="s">
        <v>153</v>
      </c>
      <c r="G89" s="144">
        <v>1</v>
      </c>
      <c r="H89" s="17">
        <v>1.6</v>
      </c>
      <c r="I89" s="203"/>
      <c r="J89" s="18" t="s">
        <v>251</v>
      </c>
      <c r="K89" s="153">
        <v>1</v>
      </c>
      <c r="L89" s="136">
        <v>2012</v>
      </c>
      <c r="M89" s="134">
        <v>3</v>
      </c>
      <c r="N89" s="135">
        <v>15</v>
      </c>
      <c r="O89" s="355"/>
      <c r="P89" s="349"/>
      <c r="Q89" s="349"/>
      <c r="R89" s="349"/>
      <c r="S89" s="349"/>
      <c r="T89" s="349"/>
      <c r="U89" s="349"/>
      <c r="V89" s="349"/>
      <c r="W89" s="349"/>
      <c r="X89" s="349"/>
      <c r="Y89" s="349"/>
      <c r="Z89" s="349"/>
    </row>
    <row r="90" spans="2:26" ht="27" customHeight="1">
      <c r="B90" s="156">
        <v>79</v>
      </c>
      <c r="C90" s="116" t="s">
        <v>75</v>
      </c>
      <c r="D90" s="117" t="s">
        <v>78</v>
      </c>
      <c r="E90" s="117" t="s">
        <v>79</v>
      </c>
      <c r="F90" s="119" t="s">
        <v>154</v>
      </c>
      <c r="G90" s="144">
        <v>1</v>
      </c>
      <c r="H90" s="17">
        <v>2.4</v>
      </c>
      <c r="I90" s="18" t="s">
        <v>240</v>
      </c>
      <c r="J90" s="18" t="s">
        <v>693</v>
      </c>
      <c r="K90" s="153">
        <v>1</v>
      </c>
      <c r="L90" s="137">
        <v>2013</v>
      </c>
      <c r="M90" s="131">
        <v>2</v>
      </c>
      <c r="N90" s="132">
        <v>9</v>
      </c>
      <c r="O90" s="355"/>
      <c r="P90" s="349"/>
      <c r="Q90" s="349"/>
      <c r="R90" s="349"/>
      <c r="S90" s="349"/>
      <c r="T90" s="349"/>
      <c r="U90" s="349"/>
      <c r="V90" s="349"/>
      <c r="W90" s="349"/>
      <c r="X90" s="349"/>
      <c r="Y90" s="349"/>
      <c r="Z90" s="349"/>
    </row>
    <row r="91" spans="2:26" ht="27" customHeight="1">
      <c r="B91" s="156">
        <v>80</v>
      </c>
      <c r="C91" s="116" t="s">
        <v>75</v>
      </c>
      <c r="D91" s="117" t="s">
        <v>406</v>
      </c>
      <c r="E91" s="117" t="s">
        <v>407</v>
      </c>
      <c r="F91" s="119" t="s">
        <v>408</v>
      </c>
      <c r="G91" s="145">
        <v>2</v>
      </c>
      <c r="H91" s="130">
        <v>0.8</v>
      </c>
      <c r="I91" s="18" t="s">
        <v>409</v>
      </c>
      <c r="J91" s="18" t="s">
        <v>719</v>
      </c>
      <c r="K91" s="152">
        <v>0</v>
      </c>
      <c r="L91" s="136">
        <v>2012</v>
      </c>
      <c r="M91" s="121">
        <v>7</v>
      </c>
      <c r="N91" s="122">
        <v>11</v>
      </c>
      <c r="O91" s="355"/>
      <c r="P91" s="349"/>
      <c r="Q91" s="349"/>
      <c r="R91" s="349"/>
      <c r="S91" s="349"/>
      <c r="T91" s="349"/>
      <c r="U91" s="349"/>
      <c r="V91" s="349"/>
      <c r="W91" s="349"/>
      <c r="X91" s="349"/>
      <c r="Y91" s="349"/>
      <c r="Z91" s="349"/>
    </row>
    <row r="92" spans="2:26" ht="27" customHeight="1">
      <c r="B92" s="156">
        <v>81</v>
      </c>
      <c r="C92" s="116" t="s">
        <v>75</v>
      </c>
      <c r="D92" s="117" t="s">
        <v>76</v>
      </c>
      <c r="E92" s="117" t="s">
        <v>77</v>
      </c>
      <c r="F92" s="119" t="s">
        <v>77</v>
      </c>
      <c r="G92" s="144">
        <v>1</v>
      </c>
      <c r="H92" s="17">
        <v>1.6</v>
      </c>
      <c r="I92" s="204"/>
      <c r="J92" s="22" t="s">
        <v>735</v>
      </c>
      <c r="K92" s="152">
        <v>0</v>
      </c>
      <c r="L92" s="136">
        <v>2012</v>
      </c>
      <c r="M92" s="134">
        <v>1</v>
      </c>
      <c r="N92" s="135">
        <v>25</v>
      </c>
      <c r="O92" s="355"/>
      <c r="P92" s="349"/>
      <c r="Q92" s="349"/>
      <c r="R92" s="349"/>
      <c r="S92" s="349"/>
      <c r="T92" s="349"/>
      <c r="U92" s="349"/>
      <c r="V92" s="349"/>
      <c r="W92" s="349"/>
      <c r="X92" s="349"/>
      <c r="Y92" s="349"/>
      <c r="Z92" s="349"/>
    </row>
    <row r="93" spans="2:26" ht="27" customHeight="1">
      <c r="B93" s="156">
        <v>82</v>
      </c>
      <c r="C93" s="116" t="s">
        <v>75</v>
      </c>
      <c r="D93" s="117" t="s">
        <v>412</v>
      </c>
      <c r="E93" s="117" t="s">
        <v>413</v>
      </c>
      <c r="F93" s="119" t="s">
        <v>414</v>
      </c>
      <c r="G93" s="145">
        <v>2</v>
      </c>
      <c r="H93" s="17">
        <v>1</v>
      </c>
      <c r="I93" s="22" t="s">
        <v>674</v>
      </c>
      <c r="J93" s="22" t="s">
        <v>405</v>
      </c>
      <c r="K93" s="209"/>
      <c r="L93" s="136">
        <v>2012</v>
      </c>
      <c r="M93" s="134">
        <v>9</v>
      </c>
      <c r="N93" s="135">
        <v>9</v>
      </c>
      <c r="O93" s="355"/>
      <c r="P93" s="349"/>
      <c r="Q93" s="349"/>
      <c r="R93" s="349"/>
      <c r="S93" s="349"/>
      <c r="T93" s="349"/>
      <c r="U93" s="349"/>
      <c r="V93" s="349"/>
      <c r="W93" s="349"/>
      <c r="X93" s="349"/>
      <c r="Y93" s="349"/>
      <c r="Z93" s="349"/>
    </row>
    <row r="94" spans="2:26" ht="27" customHeight="1">
      <c r="B94" s="156">
        <v>83</v>
      </c>
      <c r="C94" s="116" t="s">
        <v>75</v>
      </c>
      <c r="D94" s="117" t="s">
        <v>76</v>
      </c>
      <c r="E94" s="117" t="s">
        <v>415</v>
      </c>
      <c r="F94" s="119" t="s">
        <v>416</v>
      </c>
      <c r="G94" s="144">
        <v>1</v>
      </c>
      <c r="H94" s="202">
        <v>0</v>
      </c>
      <c r="I94" s="22" t="s">
        <v>417</v>
      </c>
      <c r="J94" s="204"/>
      <c r="K94" s="209"/>
      <c r="L94" s="136">
        <v>2012</v>
      </c>
      <c r="M94" s="134">
        <v>1</v>
      </c>
      <c r="N94" s="135">
        <v>4</v>
      </c>
      <c r="O94" s="355"/>
      <c r="P94" s="349"/>
      <c r="Q94" s="349"/>
      <c r="R94" s="349"/>
      <c r="S94" s="349"/>
      <c r="T94" s="349"/>
      <c r="U94" s="349"/>
      <c r="V94" s="349"/>
      <c r="W94" s="349"/>
      <c r="X94" s="349"/>
      <c r="Y94" s="349"/>
      <c r="Z94" s="349"/>
    </row>
    <row r="95" spans="2:26" ht="27" customHeight="1">
      <c r="B95" s="156">
        <v>84</v>
      </c>
      <c r="C95" s="116" t="s">
        <v>75</v>
      </c>
      <c r="D95" s="117" t="s">
        <v>78</v>
      </c>
      <c r="E95" s="278"/>
      <c r="F95" s="314"/>
      <c r="G95" s="144">
        <v>1</v>
      </c>
      <c r="H95" s="130">
        <v>1.2</v>
      </c>
      <c r="I95" s="22" t="s">
        <v>279</v>
      </c>
      <c r="J95" s="204"/>
      <c r="K95" s="209"/>
      <c r="L95" s="136">
        <v>2012</v>
      </c>
      <c r="M95" s="134">
        <v>2</v>
      </c>
      <c r="N95" s="135">
        <v>14</v>
      </c>
      <c r="O95" s="355"/>
      <c r="P95" s="349"/>
      <c r="Q95" s="349"/>
      <c r="R95" s="349"/>
      <c r="S95" s="349"/>
      <c r="T95" s="349"/>
      <c r="U95" s="349"/>
      <c r="V95" s="349"/>
      <c r="W95" s="349"/>
      <c r="X95" s="349"/>
      <c r="Y95" s="349"/>
      <c r="Z95" s="349"/>
    </row>
    <row r="96" spans="2:26" ht="27" customHeight="1">
      <c r="B96" s="156">
        <v>85</v>
      </c>
      <c r="C96" s="116" t="s">
        <v>75</v>
      </c>
      <c r="D96" s="117" t="s">
        <v>418</v>
      </c>
      <c r="E96" s="117" t="s">
        <v>419</v>
      </c>
      <c r="F96" s="119" t="s">
        <v>419</v>
      </c>
      <c r="G96" s="144">
        <v>1</v>
      </c>
      <c r="H96" s="123">
        <v>2</v>
      </c>
      <c r="I96" s="22" t="s">
        <v>685</v>
      </c>
      <c r="J96" s="22" t="s">
        <v>736</v>
      </c>
      <c r="K96" s="209"/>
      <c r="L96" s="136">
        <v>2012</v>
      </c>
      <c r="M96" s="134"/>
      <c r="N96" s="135"/>
      <c r="O96" s="355"/>
      <c r="P96" s="349"/>
      <c r="Q96" s="349"/>
      <c r="R96" s="349"/>
      <c r="S96" s="349"/>
      <c r="T96" s="349"/>
      <c r="U96" s="349"/>
      <c r="V96" s="349"/>
      <c r="W96" s="349"/>
      <c r="X96" s="349"/>
      <c r="Y96" s="349"/>
      <c r="Z96" s="349"/>
    </row>
    <row r="97" spans="2:26" ht="27" customHeight="1">
      <c r="B97" s="156">
        <v>86</v>
      </c>
      <c r="C97" s="116" t="s">
        <v>80</v>
      </c>
      <c r="D97" s="117" t="s">
        <v>420</v>
      </c>
      <c r="E97" s="117" t="s">
        <v>421</v>
      </c>
      <c r="F97" s="119" t="s">
        <v>422</v>
      </c>
      <c r="G97" s="146">
        <v>3</v>
      </c>
      <c r="H97" s="130">
        <v>2</v>
      </c>
      <c r="I97" s="18" t="s">
        <v>673</v>
      </c>
      <c r="J97" s="18" t="s">
        <v>718</v>
      </c>
      <c r="K97" s="152">
        <v>0</v>
      </c>
      <c r="L97" s="136">
        <v>2012</v>
      </c>
      <c r="M97" s="121">
        <v>8</v>
      </c>
      <c r="N97" s="122">
        <v>10</v>
      </c>
      <c r="O97" s="355"/>
      <c r="P97" s="349"/>
      <c r="Q97" s="349"/>
      <c r="R97" s="349"/>
      <c r="S97" s="349"/>
      <c r="T97" s="349"/>
      <c r="U97" s="349"/>
      <c r="V97" s="349"/>
      <c r="W97" s="349"/>
      <c r="X97" s="349"/>
      <c r="Y97" s="349"/>
      <c r="Z97" s="349"/>
    </row>
    <row r="98" spans="2:26" ht="27" customHeight="1">
      <c r="B98" s="156">
        <v>87</v>
      </c>
      <c r="C98" s="116" t="s">
        <v>80</v>
      </c>
      <c r="D98" s="117" t="s">
        <v>12</v>
      </c>
      <c r="E98" s="117" t="s">
        <v>12</v>
      </c>
      <c r="F98" s="119" t="s">
        <v>13</v>
      </c>
      <c r="G98" s="144">
        <v>1</v>
      </c>
      <c r="H98" s="133">
        <v>2</v>
      </c>
      <c r="I98" s="18" t="s">
        <v>226</v>
      </c>
      <c r="J98" s="18" t="s">
        <v>637</v>
      </c>
      <c r="K98" s="153">
        <v>1</v>
      </c>
      <c r="L98" s="127">
        <v>2013</v>
      </c>
      <c r="M98" s="131">
        <v>2</v>
      </c>
      <c r="N98" s="132">
        <v>19</v>
      </c>
      <c r="O98" s="355"/>
      <c r="P98" s="349"/>
      <c r="Q98" s="349"/>
      <c r="R98" s="349"/>
      <c r="S98" s="349"/>
      <c r="T98" s="349"/>
      <c r="U98" s="349"/>
      <c r="V98" s="349"/>
      <c r="W98" s="349"/>
      <c r="X98" s="349"/>
      <c r="Y98" s="349"/>
      <c r="Z98" s="349"/>
    </row>
    <row r="99" spans="2:26" ht="27" customHeight="1">
      <c r="B99" s="156">
        <v>88</v>
      </c>
      <c r="C99" s="116" t="s">
        <v>80</v>
      </c>
      <c r="D99" s="117" t="s">
        <v>423</v>
      </c>
      <c r="E99" s="117" t="s">
        <v>424</v>
      </c>
      <c r="F99" s="119" t="s">
        <v>116</v>
      </c>
      <c r="G99" s="145">
        <v>2</v>
      </c>
      <c r="H99" s="130">
        <v>2</v>
      </c>
      <c r="I99" s="18" t="s">
        <v>425</v>
      </c>
      <c r="J99" s="18" t="s">
        <v>717</v>
      </c>
      <c r="K99" s="152">
        <v>0</v>
      </c>
      <c r="L99" s="137">
        <v>2013</v>
      </c>
      <c r="M99" s="128">
        <v>3</v>
      </c>
      <c r="N99" s="129">
        <v>5</v>
      </c>
      <c r="O99" s="355"/>
      <c r="P99" s="349"/>
      <c r="Q99" s="349"/>
      <c r="R99" s="349"/>
      <c r="S99" s="349"/>
      <c r="T99" s="349"/>
      <c r="U99" s="349"/>
      <c r="V99" s="349"/>
      <c r="W99" s="349"/>
      <c r="X99" s="349"/>
      <c r="Y99" s="349"/>
      <c r="Z99" s="349"/>
    </row>
    <row r="100" spans="2:26" ht="27" customHeight="1">
      <c r="B100" s="156">
        <v>89</v>
      </c>
      <c r="C100" s="116" t="s">
        <v>80</v>
      </c>
      <c r="D100" s="117" t="s">
        <v>427</v>
      </c>
      <c r="E100" s="117" t="s">
        <v>428</v>
      </c>
      <c r="F100" s="119" t="s">
        <v>429</v>
      </c>
      <c r="G100" s="144">
        <v>1</v>
      </c>
      <c r="H100" s="17">
        <v>1.2</v>
      </c>
      <c r="I100" s="203"/>
      <c r="J100" s="203"/>
      <c r="K100" s="209"/>
      <c r="L100" s="136">
        <v>2012</v>
      </c>
      <c r="M100" s="134">
        <v>9</v>
      </c>
      <c r="N100" s="135">
        <v>7</v>
      </c>
      <c r="O100" s="355"/>
      <c r="P100" s="349"/>
      <c r="Q100" s="349"/>
      <c r="R100" s="349"/>
      <c r="S100" s="349"/>
      <c r="T100" s="349"/>
      <c r="U100" s="349"/>
      <c r="V100" s="349"/>
      <c r="W100" s="349"/>
      <c r="X100" s="349"/>
      <c r="Y100" s="349"/>
      <c r="Z100" s="349"/>
    </row>
    <row r="101" spans="2:26" ht="27" customHeight="1">
      <c r="B101" s="156">
        <v>90</v>
      </c>
      <c r="C101" s="116" t="s">
        <v>80</v>
      </c>
      <c r="D101" s="117" t="s">
        <v>81</v>
      </c>
      <c r="E101" s="117" t="s">
        <v>430</v>
      </c>
      <c r="F101" s="119" t="s">
        <v>431</v>
      </c>
      <c r="G101" s="144">
        <v>1</v>
      </c>
      <c r="H101" s="202">
        <v>0</v>
      </c>
      <c r="I101" s="18" t="s">
        <v>432</v>
      </c>
      <c r="J101" s="203"/>
      <c r="K101" s="152">
        <v>0</v>
      </c>
      <c r="L101" s="136">
        <v>2012</v>
      </c>
      <c r="M101" s="134">
        <v>6</v>
      </c>
      <c r="N101" s="135">
        <v>5</v>
      </c>
      <c r="O101" s="355"/>
      <c r="P101" s="349"/>
      <c r="Q101" s="349"/>
      <c r="R101" s="349"/>
      <c r="S101" s="349"/>
      <c r="T101" s="349"/>
      <c r="U101" s="349"/>
      <c r="V101" s="349"/>
      <c r="W101" s="349"/>
      <c r="X101" s="349"/>
      <c r="Y101" s="349"/>
      <c r="Z101" s="349"/>
    </row>
    <row r="102" spans="2:26" ht="27" customHeight="1">
      <c r="B102" s="156">
        <v>91</v>
      </c>
      <c r="C102" s="116" t="s">
        <v>80</v>
      </c>
      <c r="D102" s="117" t="s">
        <v>433</v>
      </c>
      <c r="E102" s="117" t="s">
        <v>434</v>
      </c>
      <c r="F102" s="119" t="s">
        <v>435</v>
      </c>
      <c r="G102" s="144">
        <v>1</v>
      </c>
      <c r="H102" s="17">
        <v>1</v>
      </c>
      <c r="I102" s="18" t="s">
        <v>279</v>
      </c>
      <c r="J102" s="203"/>
      <c r="K102" s="209"/>
      <c r="L102" s="136">
        <v>2012</v>
      </c>
      <c r="M102" s="134">
        <v>2</v>
      </c>
      <c r="N102" s="135">
        <v>14</v>
      </c>
      <c r="O102" s="355"/>
      <c r="P102" s="349"/>
      <c r="Q102" s="349"/>
      <c r="R102" s="349"/>
      <c r="S102" s="349"/>
      <c r="T102" s="349"/>
      <c r="U102" s="349"/>
      <c r="V102" s="349"/>
      <c r="W102" s="349"/>
      <c r="X102" s="349"/>
      <c r="Y102" s="349"/>
      <c r="Z102" s="349"/>
    </row>
    <row r="103" spans="2:26" ht="27" customHeight="1">
      <c r="B103" s="156">
        <v>92</v>
      </c>
      <c r="C103" s="116" t="s">
        <v>80</v>
      </c>
      <c r="D103" s="117" t="s">
        <v>436</v>
      </c>
      <c r="E103" s="278"/>
      <c r="F103" s="314"/>
      <c r="G103" s="144">
        <v>1</v>
      </c>
      <c r="H103" s="17">
        <v>1.14</v>
      </c>
      <c r="I103" s="18" t="s">
        <v>279</v>
      </c>
      <c r="J103" s="203"/>
      <c r="K103" s="209"/>
      <c r="L103" s="136">
        <v>2012</v>
      </c>
      <c r="M103" s="134">
        <v>2</v>
      </c>
      <c r="N103" s="135">
        <v>14</v>
      </c>
      <c r="O103" s="355"/>
      <c r="P103" s="349"/>
      <c r="Q103" s="349"/>
      <c r="R103" s="349"/>
      <c r="S103" s="349"/>
      <c r="T103" s="349"/>
      <c r="U103" s="349"/>
      <c r="V103" s="349"/>
      <c r="W103" s="349"/>
      <c r="X103" s="349"/>
      <c r="Y103" s="349"/>
      <c r="Z103" s="349"/>
    </row>
    <row r="104" spans="2:26" ht="27" customHeight="1">
      <c r="B104" s="156">
        <v>93</v>
      </c>
      <c r="C104" s="116" t="s">
        <v>80</v>
      </c>
      <c r="D104" s="117" t="s">
        <v>81</v>
      </c>
      <c r="E104" s="117" t="s">
        <v>82</v>
      </c>
      <c r="F104" s="119" t="s">
        <v>82</v>
      </c>
      <c r="G104" s="144">
        <v>1</v>
      </c>
      <c r="H104" s="130">
        <v>2</v>
      </c>
      <c r="I104" s="22" t="s">
        <v>672</v>
      </c>
      <c r="J104" s="22" t="s">
        <v>763</v>
      </c>
      <c r="K104" s="153">
        <v>1</v>
      </c>
      <c r="L104" s="136">
        <v>2012</v>
      </c>
      <c r="M104" s="134">
        <v>2</v>
      </c>
      <c r="N104" s="135">
        <v>8</v>
      </c>
      <c r="O104" s="355"/>
      <c r="P104" s="349"/>
      <c r="Q104" s="349"/>
      <c r="R104" s="349"/>
      <c r="S104" s="349"/>
      <c r="T104" s="349"/>
      <c r="U104" s="349"/>
      <c r="V104" s="349"/>
      <c r="W104" s="349"/>
      <c r="X104" s="349"/>
      <c r="Y104" s="349"/>
      <c r="Z104" s="349"/>
    </row>
    <row r="105" spans="2:26" ht="27" customHeight="1">
      <c r="B105" s="156">
        <v>94</v>
      </c>
      <c r="C105" s="116" t="s">
        <v>83</v>
      </c>
      <c r="D105" s="117" t="s">
        <v>170</v>
      </c>
      <c r="E105" s="117" t="s">
        <v>172</v>
      </c>
      <c r="F105" s="119" t="s">
        <v>171</v>
      </c>
      <c r="G105" s="144">
        <v>1</v>
      </c>
      <c r="H105" s="17">
        <v>0.5</v>
      </c>
      <c r="I105" s="22" t="s">
        <v>671</v>
      </c>
      <c r="J105" s="22" t="s">
        <v>764</v>
      </c>
      <c r="K105" s="153">
        <v>1</v>
      </c>
      <c r="L105" s="137">
        <v>2013</v>
      </c>
      <c r="M105" s="131">
        <v>2</v>
      </c>
      <c r="N105" s="132">
        <v>13</v>
      </c>
      <c r="O105" s="355"/>
      <c r="P105" s="349"/>
      <c r="Q105" s="349"/>
      <c r="R105" s="349"/>
      <c r="S105" s="349"/>
      <c r="T105" s="349"/>
      <c r="U105" s="349"/>
      <c r="V105" s="349"/>
      <c r="W105" s="349"/>
      <c r="X105" s="349"/>
      <c r="Y105" s="349"/>
      <c r="Z105" s="349"/>
    </row>
    <row r="106" spans="2:26" ht="27" customHeight="1">
      <c r="B106" s="156">
        <v>95</v>
      </c>
      <c r="C106" s="116" t="s">
        <v>84</v>
      </c>
      <c r="D106" s="117" t="s">
        <v>17</v>
      </c>
      <c r="E106" s="117" t="s">
        <v>437</v>
      </c>
      <c r="F106" s="119" t="s">
        <v>437</v>
      </c>
      <c r="G106" s="144">
        <v>1</v>
      </c>
      <c r="H106" s="133">
        <v>0.7</v>
      </c>
      <c r="I106" s="18" t="s">
        <v>684</v>
      </c>
      <c r="J106" s="203"/>
      <c r="K106" s="209"/>
      <c r="L106" s="137">
        <v>2013</v>
      </c>
      <c r="M106" s="128">
        <v>2</v>
      </c>
      <c r="N106" s="129">
        <v>13</v>
      </c>
      <c r="O106" s="355"/>
      <c r="P106" s="349"/>
      <c r="Q106" s="349"/>
      <c r="R106" s="349"/>
      <c r="S106" s="349"/>
      <c r="T106" s="349"/>
      <c r="U106" s="349"/>
      <c r="V106" s="349"/>
      <c r="W106" s="349"/>
      <c r="X106" s="349"/>
      <c r="Y106" s="349"/>
      <c r="Z106" s="349"/>
    </row>
    <row r="107" spans="2:26" ht="27" customHeight="1">
      <c r="B107" s="156">
        <v>96</v>
      </c>
      <c r="C107" s="116" t="s">
        <v>84</v>
      </c>
      <c r="D107" s="117" t="s">
        <v>438</v>
      </c>
      <c r="E107" s="117" t="s">
        <v>439</v>
      </c>
      <c r="F107" s="314"/>
      <c r="G107" s="144">
        <v>1</v>
      </c>
      <c r="H107" s="130">
        <v>2</v>
      </c>
      <c r="I107" s="18" t="s">
        <v>670</v>
      </c>
      <c r="J107" s="18" t="s">
        <v>277</v>
      </c>
      <c r="K107" s="209"/>
      <c r="L107" s="137">
        <v>2013</v>
      </c>
      <c r="M107" s="128">
        <v>4</v>
      </c>
      <c r="N107" s="129">
        <v>25</v>
      </c>
      <c r="O107" s="355"/>
      <c r="P107" s="349"/>
      <c r="Q107" s="349"/>
      <c r="R107" s="349"/>
      <c r="S107" s="349"/>
      <c r="T107" s="349"/>
      <c r="U107" s="349"/>
      <c r="V107" s="349"/>
      <c r="W107" s="349"/>
      <c r="X107" s="349"/>
      <c r="Y107" s="349"/>
      <c r="Z107" s="349"/>
    </row>
    <row r="108" spans="2:26" ht="27" customHeight="1">
      <c r="B108" s="156">
        <v>97</v>
      </c>
      <c r="C108" s="116" t="s">
        <v>84</v>
      </c>
      <c r="D108" s="117" t="s">
        <v>85</v>
      </c>
      <c r="E108" s="117" t="s">
        <v>86</v>
      </c>
      <c r="F108" s="119" t="s">
        <v>86</v>
      </c>
      <c r="G108" s="144">
        <v>1</v>
      </c>
      <c r="H108" s="17">
        <v>1.25</v>
      </c>
      <c r="I108" s="22" t="s">
        <v>683</v>
      </c>
      <c r="J108" s="22" t="s">
        <v>765</v>
      </c>
      <c r="K108" s="153">
        <v>1</v>
      </c>
      <c r="L108" s="136">
        <v>2012</v>
      </c>
      <c r="M108" s="134">
        <v>4</v>
      </c>
      <c r="N108" s="135">
        <v>4</v>
      </c>
      <c r="O108" s="355"/>
      <c r="P108" s="349"/>
      <c r="Q108" s="349"/>
      <c r="R108" s="349"/>
      <c r="S108" s="349"/>
      <c r="T108" s="349"/>
      <c r="U108" s="349"/>
      <c r="V108" s="349"/>
      <c r="W108" s="349"/>
      <c r="X108" s="349"/>
      <c r="Y108" s="349"/>
      <c r="Z108" s="349"/>
    </row>
    <row r="109" spans="2:26" ht="27" customHeight="1">
      <c r="B109" s="156">
        <v>98</v>
      </c>
      <c r="C109" s="116" t="s">
        <v>84</v>
      </c>
      <c r="D109" s="117" t="s">
        <v>14</v>
      </c>
      <c r="E109" s="117" t="s">
        <v>15</v>
      </c>
      <c r="F109" s="119" t="s">
        <v>16</v>
      </c>
      <c r="G109" s="144">
        <v>1</v>
      </c>
      <c r="H109" s="17">
        <v>0.5</v>
      </c>
      <c r="I109" s="22" t="s">
        <v>682</v>
      </c>
      <c r="J109" s="204"/>
      <c r="K109" s="153">
        <v>1</v>
      </c>
      <c r="L109" s="136">
        <v>2012</v>
      </c>
      <c r="M109" s="134">
        <v>9</v>
      </c>
      <c r="N109" s="135">
        <v>19</v>
      </c>
      <c r="O109" s="355"/>
      <c r="P109" s="349"/>
      <c r="Q109" s="349"/>
      <c r="R109" s="349"/>
      <c r="S109" s="349"/>
      <c r="T109" s="349"/>
      <c r="U109" s="349"/>
      <c r="V109" s="349"/>
      <c r="W109" s="349"/>
      <c r="X109" s="349"/>
      <c r="Y109" s="349"/>
      <c r="Z109" s="349"/>
    </row>
    <row r="110" spans="2:26" ht="27" customHeight="1">
      <c r="B110" s="156">
        <v>99</v>
      </c>
      <c r="C110" s="116" t="s">
        <v>84</v>
      </c>
      <c r="D110" s="117" t="s">
        <v>440</v>
      </c>
      <c r="E110" s="117" t="s">
        <v>441</v>
      </c>
      <c r="F110" s="119" t="s">
        <v>442</v>
      </c>
      <c r="G110" s="145">
        <v>2</v>
      </c>
      <c r="H110" s="130">
        <v>1.052</v>
      </c>
      <c r="I110" s="18" t="s">
        <v>443</v>
      </c>
      <c r="J110" s="203"/>
      <c r="K110" s="152">
        <v>0</v>
      </c>
      <c r="L110" s="137">
        <v>2013</v>
      </c>
      <c r="M110" s="128">
        <v>1</v>
      </c>
      <c r="N110" s="129">
        <v>18</v>
      </c>
      <c r="O110" s="355"/>
      <c r="P110" s="349"/>
      <c r="Q110" s="349"/>
      <c r="R110" s="349"/>
      <c r="S110" s="349"/>
      <c r="T110" s="349"/>
      <c r="U110" s="349"/>
      <c r="V110" s="349"/>
      <c r="W110" s="349"/>
      <c r="X110" s="349"/>
      <c r="Y110" s="349"/>
      <c r="Z110" s="349"/>
    </row>
    <row r="111" spans="2:26" ht="27" customHeight="1">
      <c r="B111" s="156">
        <v>100</v>
      </c>
      <c r="C111" s="116" t="s">
        <v>84</v>
      </c>
      <c r="D111" s="117" t="s">
        <v>17</v>
      </c>
      <c r="E111" s="117" t="s">
        <v>18</v>
      </c>
      <c r="F111" s="119" t="s">
        <v>19</v>
      </c>
      <c r="G111" s="144">
        <v>1</v>
      </c>
      <c r="H111" s="202">
        <v>0.5</v>
      </c>
      <c r="I111" s="204"/>
      <c r="J111" s="22" t="s">
        <v>411</v>
      </c>
      <c r="K111" s="153">
        <v>1</v>
      </c>
      <c r="L111" s="137">
        <v>2013</v>
      </c>
      <c r="M111" s="131">
        <v>1</v>
      </c>
      <c r="N111" s="132">
        <v>29</v>
      </c>
      <c r="O111" s="355"/>
      <c r="P111" s="349"/>
      <c r="Q111" s="349"/>
      <c r="R111" s="349"/>
      <c r="S111" s="349"/>
      <c r="T111" s="349"/>
      <c r="U111" s="349"/>
      <c r="V111" s="349"/>
      <c r="W111" s="349"/>
      <c r="X111" s="349"/>
      <c r="Y111" s="349"/>
      <c r="Z111" s="349"/>
    </row>
    <row r="112" spans="2:26" ht="27" customHeight="1">
      <c r="B112" s="156">
        <v>101</v>
      </c>
      <c r="C112" s="116" t="s">
        <v>84</v>
      </c>
      <c r="D112" s="117" t="s">
        <v>438</v>
      </c>
      <c r="E112" s="117" t="s">
        <v>444</v>
      </c>
      <c r="F112" s="119" t="s">
        <v>445</v>
      </c>
      <c r="G112" s="144">
        <v>1</v>
      </c>
      <c r="H112" s="123">
        <v>1.9</v>
      </c>
      <c r="I112" s="22" t="s">
        <v>232</v>
      </c>
      <c r="J112" s="204"/>
      <c r="K112" s="209"/>
      <c r="L112" s="136">
        <v>2012</v>
      </c>
      <c r="M112" s="134">
        <v>1</v>
      </c>
      <c r="N112" s="135">
        <v>19</v>
      </c>
      <c r="O112" s="355"/>
      <c r="P112" s="349"/>
      <c r="Q112" s="349"/>
      <c r="R112" s="349"/>
      <c r="S112" s="349"/>
      <c r="T112" s="349"/>
      <c r="U112" s="349"/>
      <c r="V112" s="349"/>
      <c r="W112" s="349"/>
      <c r="X112" s="349"/>
      <c r="Y112" s="349"/>
      <c r="Z112" s="349"/>
    </row>
    <row r="113" spans="2:26" ht="27" customHeight="1">
      <c r="B113" s="156">
        <v>102</v>
      </c>
      <c r="C113" s="116" t="s">
        <v>84</v>
      </c>
      <c r="D113" s="117" t="s">
        <v>446</v>
      </c>
      <c r="E113" s="117" t="s">
        <v>447</v>
      </c>
      <c r="F113" s="119" t="s">
        <v>448</v>
      </c>
      <c r="G113" s="144">
        <v>1</v>
      </c>
      <c r="H113" s="133">
        <v>0.04</v>
      </c>
      <c r="I113" s="18" t="s">
        <v>449</v>
      </c>
      <c r="J113" s="18" t="s">
        <v>426</v>
      </c>
      <c r="K113" s="209"/>
      <c r="L113" s="137">
        <v>2013</v>
      </c>
      <c r="M113" s="131">
        <v>5</v>
      </c>
      <c r="N113" s="132">
        <v>4</v>
      </c>
      <c r="O113" s="355"/>
      <c r="P113" s="349"/>
      <c r="Q113" s="349"/>
      <c r="R113" s="349"/>
      <c r="S113" s="349"/>
      <c r="T113" s="349"/>
      <c r="U113" s="349"/>
      <c r="V113" s="349"/>
      <c r="W113" s="349"/>
      <c r="X113" s="349"/>
      <c r="Y113" s="349"/>
      <c r="Z113" s="349"/>
    </row>
    <row r="114" spans="2:26" ht="27" customHeight="1">
      <c r="B114" s="156">
        <v>103</v>
      </c>
      <c r="C114" s="116" t="s">
        <v>87</v>
      </c>
      <c r="D114" s="117" t="s">
        <v>450</v>
      </c>
      <c r="E114" s="117" t="s">
        <v>451</v>
      </c>
      <c r="F114" s="119" t="s">
        <v>452</v>
      </c>
      <c r="G114" s="144">
        <v>1</v>
      </c>
      <c r="H114" s="123">
        <v>1</v>
      </c>
      <c r="I114" s="18" t="s">
        <v>453</v>
      </c>
      <c r="J114" s="203"/>
      <c r="K114" s="209"/>
      <c r="L114" s="136">
        <v>2012</v>
      </c>
      <c r="M114" s="121">
        <v>1</v>
      </c>
      <c r="N114" s="122">
        <v>4</v>
      </c>
      <c r="O114" s="355"/>
      <c r="P114" s="349"/>
      <c r="Q114" s="349"/>
      <c r="R114" s="349"/>
      <c r="S114" s="349"/>
      <c r="T114" s="349"/>
      <c r="U114" s="349"/>
      <c r="V114" s="349"/>
      <c r="W114" s="349"/>
      <c r="X114" s="349"/>
      <c r="Y114" s="349"/>
      <c r="Z114" s="349"/>
    </row>
    <row r="115" spans="2:26" ht="27" customHeight="1">
      <c r="B115" s="156">
        <v>104</v>
      </c>
      <c r="C115" s="116" t="s">
        <v>87</v>
      </c>
      <c r="D115" s="117" t="s">
        <v>20</v>
      </c>
      <c r="E115" s="117" t="s">
        <v>21</v>
      </c>
      <c r="F115" s="119" t="s">
        <v>21</v>
      </c>
      <c r="G115" s="144">
        <v>1</v>
      </c>
      <c r="H115" s="130">
        <v>2</v>
      </c>
      <c r="I115" s="22" t="s">
        <v>229</v>
      </c>
      <c r="J115" s="22" t="s">
        <v>351</v>
      </c>
      <c r="K115" s="153">
        <v>1</v>
      </c>
      <c r="L115" s="136">
        <v>2012</v>
      </c>
      <c r="M115" s="134">
        <v>6</v>
      </c>
      <c r="N115" s="135">
        <v>12</v>
      </c>
      <c r="O115" s="355"/>
      <c r="P115" s="349"/>
      <c r="Q115" s="349"/>
      <c r="R115" s="349"/>
      <c r="S115" s="349"/>
      <c r="T115" s="349"/>
      <c r="U115" s="349"/>
      <c r="V115" s="349"/>
      <c r="W115" s="349"/>
      <c r="X115" s="349"/>
      <c r="Y115" s="349"/>
      <c r="Z115" s="349"/>
    </row>
    <row r="116" spans="2:26" ht="27" customHeight="1">
      <c r="B116" s="156">
        <v>105</v>
      </c>
      <c r="C116" s="116" t="s">
        <v>87</v>
      </c>
      <c r="D116" s="117" t="s">
        <v>88</v>
      </c>
      <c r="E116" s="117" t="s">
        <v>89</v>
      </c>
      <c r="F116" s="119" t="s">
        <v>155</v>
      </c>
      <c r="G116" s="144">
        <v>1</v>
      </c>
      <c r="H116" s="123">
        <f>2*0.998</f>
        <v>1.996</v>
      </c>
      <c r="I116" s="22" t="s">
        <v>271</v>
      </c>
      <c r="J116" s="22" t="s">
        <v>766</v>
      </c>
      <c r="K116" s="153">
        <v>1</v>
      </c>
      <c r="L116" s="136">
        <v>2012</v>
      </c>
      <c r="M116" s="134">
        <v>2</v>
      </c>
      <c r="N116" s="135">
        <v>14</v>
      </c>
      <c r="O116" s="355"/>
      <c r="P116" s="349"/>
      <c r="Q116" s="349"/>
      <c r="R116" s="349"/>
      <c r="S116" s="349"/>
      <c r="T116" s="349"/>
      <c r="U116" s="349"/>
      <c r="V116" s="349"/>
      <c r="W116" s="349"/>
      <c r="X116" s="349"/>
      <c r="Y116" s="349"/>
      <c r="Z116" s="349"/>
    </row>
    <row r="117" spans="2:244" s="363" customFormat="1" ht="27" customHeight="1">
      <c r="B117" s="156">
        <v>106</v>
      </c>
      <c r="C117" s="124" t="s">
        <v>87</v>
      </c>
      <c r="D117" s="125" t="s">
        <v>450</v>
      </c>
      <c r="E117" s="125" t="s">
        <v>451</v>
      </c>
      <c r="F117" s="126" t="s">
        <v>786</v>
      </c>
      <c r="G117" s="147">
        <v>3</v>
      </c>
      <c r="H117" s="10">
        <v>0.33</v>
      </c>
      <c r="I117" s="125" t="s">
        <v>225</v>
      </c>
      <c r="J117" s="125" t="s">
        <v>808</v>
      </c>
      <c r="K117" s="153">
        <v>1</v>
      </c>
      <c r="L117" s="127">
        <v>2013</v>
      </c>
      <c r="M117" s="128">
        <v>5</v>
      </c>
      <c r="N117" s="129">
        <v>20</v>
      </c>
      <c r="O117" s="356"/>
      <c r="P117" s="357"/>
      <c r="Q117" s="357"/>
      <c r="R117" s="357"/>
      <c r="S117" s="357"/>
      <c r="T117" s="357"/>
      <c r="U117" s="358"/>
      <c r="V117" s="359"/>
      <c r="W117" s="359"/>
      <c r="X117" s="359"/>
      <c r="Y117" s="357"/>
      <c r="Z117" s="359"/>
      <c r="AG117" s="371"/>
      <c r="AI117" s="371"/>
      <c r="AK117" s="371"/>
      <c r="AL117" s="372"/>
      <c r="AM117" s="372"/>
      <c r="AN117" s="372"/>
      <c r="AO117" s="372"/>
      <c r="AP117" s="372"/>
      <c r="AQ117" s="372"/>
      <c r="AR117" s="372"/>
      <c r="AS117" s="372"/>
      <c r="AT117" s="372"/>
      <c r="AU117" s="372"/>
      <c r="AV117" s="373"/>
      <c r="AW117" s="373"/>
      <c r="AX117" s="374"/>
      <c r="AY117" s="375">
        <f>IF(AX117&gt;0,1,0)</f>
        <v>0</v>
      </c>
      <c r="AZ117" s="373"/>
      <c r="BA117" s="376"/>
      <c r="BB117" s="372">
        <f>IF(BA117&gt;0,1,0)</f>
        <v>0</v>
      </c>
      <c r="BC117" s="377"/>
      <c r="BD117" s="376"/>
      <c r="BE117" s="372">
        <f>IF(BD117&gt;0,1,0)</f>
        <v>0</v>
      </c>
      <c r="BF117" s="377"/>
      <c r="BG117" s="378"/>
      <c r="BH117" s="372">
        <f>IF(BG117&gt;0,1,0)</f>
        <v>0</v>
      </c>
      <c r="BI117" s="379"/>
      <c r="BJ117" s="378"/>
      <c r="BL117" s="377"/>
      <c r="BM117" s="376"/>
      <c r="BN117" s="372">
        <f>IF(BM117&gt;0,1,0)</f>
        <v>0</v>
      </c>
      <c r="BO117" s="377"/>
      <c r="BP117" s="376"/>
      <c r="BQ117" s="372">
        <f>IF(BP117&gt;0,1,0)</f>
        <v>0</v>
      </c>
      <c r="BR117" s="377"/>
      <c r="BS117" s="376"/>
      <c r="BU117" s="377"/>
      <c r="BV117" s="378"/>
      <c r="BW117" s="372">
        <f>IF(BV117&gt;0,1,0)</f>
        <v>0</v>
      </c>
      <c r="BX117" s="377"/>
      <c r="BY117" s="376"/>
      <c r="BZ117" s="372">
        <f>IF(BY117&gt;0,1,0)</f>
        <v>0</v>
      </c>
      <c r="CA117" s="377"/>
      <c r="CB117" s="378"/>
      <c r="CC117" s="372">
        <f>IF(CB117&gt;0,1,0)</f>
        <v>0</v>
      </c>
      <c r="CD117" s="377"/>
      <c r="CE117" s="376"/>
      <c r="CF117" s="372">
        <f>IF(CE117&gt;0,1,0)</f>
        <v>0</v>
      </c>
      <c r="CG117" s="377"/>
      <c r="CH117" s="376"/>
      <c r="CI117" s="372">
        <f>IF(CH117&gt;0,1,0)</f>
        <v>0</v>
      </c>
      <c r="CJ117" s="377"/>
      <c r="CK117" s="376"/>
      <c r="CL117" s="372">
        <f>IF(CK117&gt;0,1,0)</f>
        <v>0</v>
      </c>
      <c r="CM117" s="377"/>
      <c r="CN117" s="376"/>
      <c r="CO117" s="372">
        <f>IF(CN117&gt;0,1,0)</f>
        <v>0</v>
      </c>
      <c r="CP117" s="377"/>
      <c r="CR117" s="372" t="e">
        <f>IF(#REF!&gt;0,1,0)</f>
        <v>#REF!</v>
      </c>
      <c r="CS117" s="377"/>
      <c r="CT117" s="378"/>
      <c r="CU117" s="372">
        <f>IF(CT117&gt;0,1,0)</f>
        <v>0</v>
      </c>
      <c r="CV117" s="377"/>
      <c r="CW117" s="376"/>
      <c r="CX117" s="372">
        <f>IF(CW117&gt;0,1,0)</f>
        <v>0</v>
      </c>
      <c r="CY117" s="377"/>
      <c r="CZ117" s="376"/>
      <c r="DA117" s="372">
        <f>IF(CZ117&gt;0,1,0)</f>
        <v>0</v>
      </c>
      <c r="DB117" s="377"/>
      <c r="DD117" s="372" t="e">
        <f>IF(#REF!&gt;0,1,0)</f>
        <v>#REF!</v>
      </c>
      <c r="DE117" s="377"/>
      <c r="DF117" s="376"/>
      <c r="DG117" s="372">
        <f>IF(DF117&gt;0,1,0)</f>
        <v>0</v>
      </c>
      <c r="DH117" s="377"/>
      <c r="DI117" s="376"/>
      <c r="DJ117" s="372">
        <f>IF(DI117&gt;0,1,0)</f>
        <v>0</v>
      </c>
      <c r="DK117" s="377"/>
      <c r="DL117" s="378"/>
      <c r="DM117" s="372">
        <f>IF(DL117&gt;0,1,0)</f>
        <v>0</v>
      </c>
      <c r="DN117" s="377"/>
      <c r="DP117" s="372">
        <f>IF(J117&gt;0,1,0)</f>
        <v>1</v>
      </c>
      <c r="DQ117" s="377"/>
      <c r="DR117" s="376"/>
      <c r="DS117" s="372">
        <f>IF(DR117&gt;0,1,0)</f>
        <v>0</v>
      </c>
      <c r="DT117" s="377"/>
      <c r="DU117" s="376"/>
      <c r="DV117" s="372">
        <f>IF(DU117&gt;0,1,0)</f>
        <v>0</v>
      </c>
      <c r="DW117" s="377"/>
      <c r="DX117" s="378"/>
      <c r="DY117" s="372">
        <f>IF(DX117&gt;0,1,0)</f>
        <v>0</v>
      </c>
      <c r="DZ117" s="377"/>
      <c r="EA117" s="376"/>
      <c r="EB117" s="372">
        <f>IF(EA117&gt;0,1,0)</f>
        <v>0</v>
      </c>
      <c r="EC117" s="377"/>
      <c r="ED117" s="378"/>
      <c r="EE117" s="372">
        <f>IF(ED117&gt;0,1,0)</f>
        <v>0</v>
      </c>
      <c r="EF117" s="377"/>
      <c r="EG117" s="376"/>
      <c r="EH117" s="372">
        <f>IF(EG117&gt;0,1,0)</f>
        <v>0</v>
      </c>
      <c r="EI117" s="377"/>
      <c r="EJ117" s="380"/>
      <c r="EK117" s="381">
        <f>IF(EJ117&gt;0,1,0)</f>
        <v>0</v>
      </c>
      <c r="EL117" s="382"/>
      <c r="EM117" s="378"/>
      <c r="EN117" s="372">
        <f>IF(EM117&gt;0,1,0)</f>
        <v>0</v>
      </c>
      <c r="EO117" s="377"/>
      <c r="EP117" s="383"/>
      <c r="EQ117" s="372">
        <f>IF(EP117&gt;0,1,0)</f>
        <v>0</v>
      </c>
      <c r="ER117" s="377"/>
      <c r="ES117" s="384"/>
      <c r="ET117" s="372">
        <f>IF(ES117&gt;0,1,0)</f>
        <v>0</v>
      </c>
      <c r="EU117" s="373"/>
      <c r="EV117" s="376"/>
      <c r="EW117" s="373">
        <f>IF(EV117&gt;0,1,0)</f>
        <v>0</v>
      </c>
      <c r="EX117" s="373"/>
      <c r="EY117" s="359"/>
      <c r="EZ117" s="362"/>
      <c r="FA117" s="357"/>
      <c r="FB117" s="362"/>
      <c r="FC117" s="362"/>
      <c r="FD117" s="362"/>
      <c r="FE117" s="362"/>
      <c r="FF117" s="362"/>
      <c r="FG117" s="362"/>
      <c r="FH117" s="362"/>
      <c r="FI117" s="362"/>
      <c r="FJ117" s="362"/>
      <c r="FK117" s="362"/>
      <c r="FL117" s="362"/>
      <c r="FM117" s="362"/>
      <c r="FN117" s="362"/>
      <c r="FO117" s="362"/>
      <c r="FP117" s="362"/>
      <c r="FQ117" s="362"/>
      <c r="FR117" s="362"/>
      <c r="FS117" s="362"/>
      <c r="FT117" s="362"/>
      <c r="FU117" s="362"/>
      <c r="FV117" s="362"/>
      <c r="FW117" s="362"/>
      <c r="FX117" s="362"/>
      <c r="FY117" s="362"/>
      <c r="FZ117" s="362"/>
      <c r="GA117" s="362"/>
      <c r="GB117" s="362"/>
      <c r="GC117" s="362"/>
      <c r="GD117" s="362"/>
      <c r="GE117" s="362"/>
      <c r="GF117" s="362"/>
      <c r="GG117" s="362"/>
      <c r="GH117" s="362"/>
      <c r="GI117" s="362"/>
      <c r="GJ117" s="362"/>
      <c r="GK117" s="362"/>
      <c r="GL117" s="362"/>
      <c r="GM117" s="362"/>
      <c r="GN117" s="362"/>
      <c r="GO117" s="362"/>
      <c r="GP117" s="362"/>
      <c r="GQ117" s="362"/>
      <c r="GR117" s="362"/>
      <c r="GS117" s="362"/>
      <c r="GT117" s="362"/>
      <c r="GU117" s="362"/>
      <c r="GV117" s="362"/>
      <c r="GW117" s="362"/>
      <c r="GX117" s="362"/>
      <c r="GY117" s="362"/>
      <c r="GZ117" s="362"/>
      <c r="HA117" s="362"/>
      <c r="HB117" s="362"/>
      <c r="HC117" s="362"/>
      <c r="HD117" s="362"/>
      <c r="HE117" s="362"/>
      <c r="HF117" s="362"/>
      <c r="HG117" s="362"/>
      <c r="HH117" s="362"/>
      <c r="HI117" s="362"/>
      <c r="HJ117" s="362"/>
      <c r="HK117" s="362"/>
      <c r="HL117" s="362"/>
      <c r="HM117" s="362"/>
      <c r="HN117" s="362"/>
      <c r="HO117" s="362"/>
      <c r="HP117" s="362"/>
      <c r="HQ117" s="362"/>
      <c r="HR117" s="362"/>
      <c r="HS117" s="362"/>
      <c r="HT117" s="360"/>
      <c r="HU117" s="359"/>
      <c r="HV117" s="357"/>
      <c r="HW117" s="360"/>
      <c r="HX117" s="360"/>
      <c r="HY117" s="360"/>
      <c r="HZ117" s="359"/>
      <c r="IA117" s="359"/>
      <c r="IB117" s="359"/>
      <c r="IC117" s="359"/>
      <c r="ID117" s="359"/>
      <c r="IE117" s="359"/>
      <c r="IF117" s="359"/>
      <c r="IG117" s="359"/>
      <c r="IH117" s="359"/>
      <c r="II117" s="359"/>
      <c r="IJ117" s="359"/>
    </row>
    <row r="118" spans="2:244" s="363" customFormat="1" ht="27" customHeight="1">
      <c r="B118" s="156">
        <v>107</v>
      </c>
      <c r="C118" s="124" t="s">
        <v>87</v>
      </c>
      <c r="D118" s="125" t="s">
        <v>450</v>
      </c>
      <c r="E118" s="125" t="s">
        <v>787</v>
      </c>
      <c r="F118" s="126" t="s">
        <v>788</v>
      </c>
      <c r="G118" s="147">
        <v>3</v>
      </c>
      <c r="H118" s="5">
        <v>1.063</v>
      </c>
      <c r="I118" s="125" t="s">
        <v>225</v>
      </c>
      <c r="J118" s="125" t="s">
        <v>808</v>
      </c>
      <c r="K118" s="152">
        <v>0</v>
      </c>
      <c r="L118" s="127">
        <v>2013</v>
      </c>
      <c r="M118" s="128">
        <v>5</v>
      </c>
      <c r="N118" s="129">
        <v>20</v>
      </c>
      <c r="O118" s="356"/>
      <c r="P118" s="357"/>
      <c r="Q118" s="357"/>
      <c r="R118" s="357"/>
      <c r="S118" s="357"/>
      <c r="T118" s="357"/>
      <c r="U118" s="358"/>
      <c r="V118" s="359"/>
      <c r="W118" s="359"/>
      <c r="X118" s="359"/>
      <c r="Y118" s="360"/>
      <c r="Z118" s="359"/>
      <c r="AG118" s="371"/>
      <c r="AI118" s="371"/>
      <c r="AK118" s="371"/>
      <c r="AL118" s="372"/>
      <c r="AM118" s="372"/>
      <c r="AN118" s="372"/>
      <c r="AO118" s="372"/>
      <c r="AP118" s="372"/>
      <c r="AQ118" s="372"/>
      <c r="AR118" s="372"/>
      <c r="AS118" s="372"/>
      <c r="AT118" s="372"/>
      <c r="AU118" s="372"/>
      <c r="AV118" s="373"/>
      <c r="AW118" s="373"/>
      <c r="AX118" s="374"/>
      <c r="AY118" s="375">
        <f>IF(AX118&gt;0,1,0)</f>
        <v>0</v>
      </c>
      <c r="AZ118" s="373"/>
      <c r="BA118" s="376"/>
      <c r="BB118" s="372">
        <f>IF(BA118&gt;0,1,0)</f>
        <v>0</v>
      </c>
      <c r="BC118" s="377"/>
      <c r="BD118" s="376"/>
      <c r="BE118" s="372">
        <f>IF(BD118&gt;0,1,0)</f>
        <v>0</v>
      </c>
      <c r="BF118" s="377"/>
      <c r="BG118" s="378"/>
      <c r="BH118" s="372">
        <f>IF(BG118&gt;0,1,0)</f>
        <v>0</v>
      </c>
      <c r="BI118" s="379"/>
      <c r="BJ118" s="378"/>
      <c r="BL118" s="377"/>
      <c r="BM118" s="376"/>
      <c r="BN118" s="372">
        <f>IF(BM118&gt;0,1,0)</f>
        <v>0</v>
      </c>
      <c r="BO118" s="377"/>
      <c r="BP118" s="376"/>
      <c r="BQ118" s="372">
        <f>IF(BP118&gt;0,1,0)</f>
        <v>0</v>
      </c>
      <c r="BR118" s="377"/>
      <c r="BS118" s="376"/>
      <c r="BU118" s="377"/>
      <c r="BV118" s="378"/>
      <c r="BW118" s="372">
        <f>IF(BV118&gt;0,1,0)</f>
        <v>0</v>
      </c>
      <c r="BX118" s="377"/>
      <c r="BY118" s="376"/>
      <c r="BZ118" s="372">
        <f>IF(BY118&gt;0,1,0)</f>
        <v>0</v>
      </c>
      <c r="CA118" s="377"/>
      <c r="CB118" s="378"/>
      <c r="CC118" s="372">
        <f>IF(CB118&gt;0,1,0)</f>
        <v>0</v>
      </c>
      <c r="CD118" s="377"/>
      <c r="CE118" s="376"/>
      <c r="CF118" s="372">
        <f>IF(CE118&gt;0,1,0)</f>
        <v>0</v>
      </c>
      <c r="CG118" s="377"/>
      <c r="CH118" s="376"/>
      <c r="CI118" s="372">
        <f>IF(CH118&gt;0,1,0)</f>
        <v>0</v>
      </c>
      <c r="CJ118" s="377"/>
      <c r="CK118" s="376"/>
      <c r="CL118" s="372">
        <f>IF(CK118&gt;0,1,0)</f>
        <v>0</v>
      </c>
      <c r="CM118" s="377"/>
      <c r="CN118" s="376"/>
      <c r="CO118" s="372">
        <f>IF(CN118&gt;0,1,0)</f>
        <v>0</v>
      </c>
      <c r="CP118" s="377"/>
      <c r="CR118" s="372" t="e">
        <f>IF(#REF!&gt;0,1,0)</f>
        <v>#REF!</v>
      </c>
      <c r="CS118" s="377"/>
      <c r="CT118" s="378"/>
      <c r="CU118" s="372">
        <f>IF(CT118&gt;0,1,0)</f>
        <v>0</v>
      </c>
      <c r="CV118" s="377"/>
      <c r="CW118" s="376"/>
      <c r="CX118" s="372">
        <f>IF(CW118&gt;0,1,0)</f>
        <v>0</v>
      </c>
      <c r="CY118" s="377"/>
      <c r="CZ118" s="376"/>
      <c r="DA118" s="372">
        <f>IF(CZ118&gt;0,1,0)</f>
        <v>0</v>
      </c>
      <c r="DB118" s="377"/>
      <c r="DD118" s="372" t="e">
        <f>IF(#REF!&gt;0,1,0)</f>
        <v>#REF!</v>
      </c>
      <c r="DE118" s="377"/>
      <c r="DF118" s="376"/>
      <c r="DG118" s="372">
        <f>IF(DF118&gt;0,1,0)</f>
        <v>0</v>
      </c>
      <c r="DH118" s="377"/>
      <c r="DI118" s="376"/>
      <c r="DJ118" s="372">
        <f>IF(DI118&gt;0,1,0)</f>
        <v>0</v>
      </c>
      <c r="DK118" s="377"/>
      <c r="DL118" s="378"/>
      <c r="DM118" s="372">
        <f>IF(DL118&gt;0,1,0)</f>
        <v>0</v>
      </c>
      <c r="DN118" s="377"/>
      <c r="DP118" s="372">
        <f>IF(J118&gt;0,1,0)</f>
        <v>1</v>
      </c>
      <c r="DQ118" s="377"/>
      <c r="DR118" s="376"/>
      <c r="DS118" s="372">
        <f>IF(DR118&gt;0,1,0)</f>
        <v>0</v>
      </c>
      <c r="DT118" s="377"/>
      <c r="DU118" s="376"/>
      <c r="DV118" s="372">
        <f>IF(DU118&gt;0,1,0)</f>
        <v>0</v>
      </c>
      <c r="DW118" s="377"/>
      <c r="DX118" s="378"/>
      <c r="DY118" s="372">
        <f>IF(DX118&gt;0,1,0)</f>
        <v>0</v>
      </c>
      <c r="DZ118" s="377"/>
      <c r="EA118" s="376"/>
      <c r="EB118" s="372">
        <f>IF(EA118&gt;0,1,0)</f>
        <v>0</v>
      </c>
      <c r="EC118" s="377"/>
      <c r="ED118" s="378"/>
      <c r="EE118" s="372">
        <f>IF(ED118&gt;0,1,0)</f>
        <v>0</v>
      </c>
      <c r="EF118" s="377"/>
      <c r="EG118" s="376"/>
      <c r="EH118" s="372">
        <f>IF(EG118&gt;0,1,0)</f>
        <v>0</v>
      </c>
      <c r="EI118" s="377"/>
      <c r="EJ118" s="380"/>
      <c r="EK118" s="381">
        <f>IF(EJ118&gt;0,1,0)</f>
        <v>0</v>
      </c>
      <c r="EL118" s="382"/>
      <c r="EM118" s="378"/>
      <c r="EN118" s="372">
        <f>IF(EM118&gt;0,1,0)</f>
        <v>0</v>
      </c>
      <c r="EO118" s="377"/>
      <c r="EP118" s="383"/>
      <c r="EQ118" s="372">
        <f>IF(EP118&gt;0,1,0)</f>
        <v>0</v>
      </c>
      <c r="ER118" s="377"/>
      <c r="ES118" s="384"/>
      <c r="ET118" s="372">
        <f>IF(ES118&gt;0,1,0)</f>
        <v>0</v>
      </c>
      <c r="EU118" s="373"/>
      <c r="EV118" s="376"/>
      <c r="EW118" s="373">
        <f>IF(EV118&gt;0,1,0)</f>
        <v>0</v>
      </c>
      <c r="EX118" s="373"/>
      <c r="EY118" s="359"/>
      <c r="EZ118" s="362"/>
      <c r="FA118" s="357"/>
      <c r="FB118" s="362"/>
      <c r="FC118" s="362"/>
      <c r="FD118" s="362"/>
      <c r="FE118" s="362"/>
      <c r="FF118" s="362"/>
      <c r="FG118" s="362"/>
      <c r="FH118" s="362"/>
      <c r="FI118" s="362"/>
      <c r="FJ118" s="362"/>
      <c r="FK118" s="362"/>
      <c r="FL118" s="362"/>
      <c r="FM118" s="362"/>
      <c r="FN118" s="362"/>
      <c r="FO118" s="362"/>
      <c r="FP118" s="362"/>
      <c r="FQ118" s="362"/>
      <c r="FR118" s="362"/>
      <c r="FS118" s="362"/>
      <c r="FT118" s="362"/>
      <c r="FU118" s="362"/>
      <c r="FV118" s="362"/>
      <c r="FW118" s="362"/>
      <c r="FX118" s="362"/>
      <c r="FY118" s="362"/>
      <c r="FZ118" s="362"/>
      <c r="GA118" s="362"/>
      <c r="GB118" s="362"/>
      <c r="GC118" s="362"/>
      <c r="GD118" s="362"/>
      <c r="GE118" s="362"/>
      <c r="GF118" s="362"/>
      <c r="GG118" s="362"/>
      <c r="GH118" s="362"/>
      <c r="GI118" s="362"/>
      <c r="GJ118" s="362"/>
      <c r="GK118" s="362"/>
      <c r="GL118" s="362"/>
      <c r="GM118" s="362"/>
      <c r="GN118" s="362"/>
      <c r="GO118" s="362"/>
      <c r="GP118" s="362"/>
      <c r="GQ118" s="362"/>
      <c r="GR118" s="362"/>
      <c r="GS118" s="362"/>
      <c r="GT118" s="362"/>
      <c r="GU118" s="362"/>
      <c r="GV118" s="362"/>
      <c r="GW118" s="362"/>
      <c r="GX118" s="362"/>
      <c r="GY118" s="362"/>
      <c r="GZ118" s="362"/>
      <c r="HA118" s="362"/>
      <c r="HB118" s="362"/>
      <c r="HC118" s="362"/>
      <c r="HD118" s="362"/>
      <c r="HE118" s="362"/>
      <c r="HF118" s="362"/>
      <c r="HG118" s="362"/>
      <c r="HH118" s="362"/>
      <c r="HI118" s="362"/>
      <c r="HJ118" s="362"/>
      <c r="HK118" s="362"/>
      <c r="HL118" s="362"/>
      <c r="HM118" s="362"/>
      <c r="HN118" s="362"/>
      <c r="HO118" s="362"/>
      <c r="HP118" s="362"/>
      <c r="HQ118" s="362"/>
      <c r="HR118" s="362"/>
      <c r="HS118" s="362"/>
      <c r="HT118" s="360"/>
      <c r="HU118" s="359"/>
      <c r="HV118" s="357"/>
      <c r="HW118" s="360"/>
      <c r="HX118" s="360"/>
      <c r="HY118" s="360"/>
      <c r="HZ118" s="359"/>
      <c r="IA118" s="359"/>
      <c r="IB118" s="359"/>
      <c r="IC118" s="359"/>
      <c r="ID118" s="359"/>
      <c r="IE118" s="359"/>
      <c r="IF118" s="359"/>
      <c r="IG118" s="359"/>
      <c r="IH118" s="359"/>
      <c r="II118" s="359"/>
      <c r="IJ118" s="359"/>
    </row>
    <row r="119" spans="2:26" ht="27" customHeight="1">
      <c r="B119" s="156">
        <v>108</v>
      </c>
      <c r="C119" s="116" t="s">
        <v>87</v>
      </c>
      <c r="D119" s="117" t="s">
        <v>90</v>
      </c>
      <c r="E119" s="117" t="s">
        <v>91</v>
      </c>
      <c r="F119" s="119" t="s">
        <v>91</v>
      </c>
      <c r="G119" s="146">
        <v>3</v>
      </c>
      <c r="H119" s="130">
        <v>1.2</v>
      </c>
      <c r="I119" s="22" t="s">
        <v>769</v>
      </c>
      <c r="J119" s="22" t="s">
        <v>700</v>
      </c>
      <c r="K119" s="153">
        <v>1</v>
      </c>
      <c r="L119" s="137">
        <v>2012</v>
      </c>
      <c r="M119" s="131">
        <v>10</v>
      </c>
      <c r="N119" s="132">
        <v>18</v>
      </c>
      <c r="O119" s="355"/>
      <c r="P119" s="349"/>
      <c r="Q119" s="349"/>
      <c r="R119" s="349"/>
      <c r="S119" s="349"/>
      <c r="T119" s="349"/>
      <c r="U119" s="349"/>
      <c r="V119" s="349"/>
      <c r="W119" s="349"/>
      <c r="X119" s="349"/>
      <c r="Y119" s="349"/>
      <c r="Z119" s="349"/>
    </row>
    <row r="120" spans="2:26" ht="27" customHeight="1">
      <c r="B120" s="156">
        <v>109</v>
      </c>
      <c r="C120" s="116" t="s">
        <v>87</v>
      </c>
      <c r="D120" s="117" t="s">
        <v>454</v>
      </c>
      <c r="E120" s="117" t="s">
        <v>455</v>
      </c>
      <c r="F120" s="119" t="s">
        <v>456</v>
      </c>
      <c r="G120" s="145">
        <v>2</v>
      </c>
      <c r="H120" s="202">
        <v>0.8</v>
      </c>
      <c r="I120" s="204"/>
      <c r="J120" s="22" t="s">
        <v>266</v>
      </c>
      <c r="K120" s="209"/>
      <c r="L120" s="136">
        <v>2012</v>
      </c>
      <c r="M120" s="121"/>
      <c r="N120" s="122"/>
      <c r="O120" s="355"/>
      <c r="P120" s="349"/>
      <c r="Q120" s="349"/>
      <c r="R120" s="349"/>
      <c r="S120" s="349"/>
      <c r="T120" s="349"/>
      <c r="U120" s="349"/>
      <c r="V120" s="349"/>
      <c r="W120" s="349"/>
      <c r="X120" s="349"/>
      <c r="Y120" s="349"/>
      <c r="Z120" s="349"/>
    </row>
    <row r="121" spans="2:26" ht="27" customHeight="1">
      <c r="B121" s="156">
        <v>110</v>
      </c>
      <c r="C121" s="116" t="s">
        <v>87</v>
      </c>
      <c r="D121" s="117" t="s">
        <v>90</v>
      </c>
      <c r="E121" s="117" t="s">
        <v>457</v>
      </c>
      <c r="F121" s="119" t="s">
        <v>458</v>
      </c>
      <c r="G121" s="144">
        <v>1</v>
      </c>
      <c r="H121" s="202">
        <v>0</v>
      </c>
      <c r="I121" s="22" t="s">
        <v>459</v>
      </c>
      <c r="J121" s="204"/>
      <c r="K121" s="209"/>
      <c r="L121" s="136">
        <v>2012</v>
      </c>
      <c r="M121" s="121"/>
      <c r="N121" s="122"/>
      <c r="O121" s="355"/>
      <c r="P121" s="349"/>
      <c r="Q121" s="349"/>
      <c r="R121" s="349"/>
      <c r="S121" s="349"/>
      <c r="T121" s="349"/>
      <c r="U121" s="349"/>
      <c r="V121" s="349"/>
      <c r="W121" s="349"/>
      <c r="X121" s="349"/>
      <c r="Y121" s="349"/>
      <c r="Z121" s="349"/>
    </row>
    <row r="122" spans="2:26" ht="27" customHeight="1">
      <c r="B122" s="156">
        <v>111</v>
      </c>
      <c r="C122" s="116" t="s">
        <v>87</v>
      </c>
      <c r="D122" s="117" t="s">
        <v>90</v>
      </c>
      <c r="E122" s="117" t="s">
        <v>460</v>
      </c>
      <c r="F122" s="119" t="s">
        <v>461</v>
      </c>
      <c r="G122" s="144">
        <v>1</v>
      </c>
      <c r="H122" s="130">
        <v>1</v>
      </c>
      <c r="I122" s="22" t="s">
        <v>669</v>
      </c>
      <c r="J122" s="204"/>
      <c r="K122" s="152">
        <v>0</v>
      </c>
      <c r="L122" s="136">
        <v>2012</v>
      </c>
      <c r="M122" s="134">
        <v>4</v>
      </c>
      <c r="N122" s="135">
        <v>16</v>
      </c>
      <c r="O122" s="355"/>
      <c r="P122" s="349"/>
      <c r="Q122" s="349"/>
      <c r="R122" s="349"/>
      <c r="S122" s="349"/>
      <c r="T122" s="349"/>
      <c r="U122" s="349"/>
      <c r="V122" s="349"/>
      <c r="W122" s="349"/>
      <c r="X122" s="349"/>
      <c r="Y122" s="349"/>
      <c r="Z122" s="349"/>
    </row>
    <row r="123" spans="2:26" ht="27" customHeight="1">
      <c r="B123" s="156">
        <v>112</v>
      </c>
      <c r="C123" s="116" t="s">
        <v>87</v>
      </c>
      <c r="D123" s="117" t="s">
        <v>450</v>
      </c>
      <c r="E123" s="117" t="s">
        <v>462</v>
      </c>
      <c r="F123" s="119" t="s">
        <v>462</v>
      </c>
      <c r="G123" s="146">
        <v>3</v>
      </c>
      <c r="H123" s="17">
        <v>2.126</v>
      </c>
      <c r="I123" s="18" t="s">
        <v>225</v>
      </c>
      <c r="J123" s="18" t="s">
        <v>737</v>
      </c>
      <c r="K123" s="153">
        <v>1</v>
      </c>
      <c r="L123" s="127">
        <v>2013</v>
      </c>
      <c r="M123" s="128">
        <v>5</v>
      </c>
      <c r="N123" s="129">
        <v>20</v>
      </c>
      <c r="O123" s="355"/>
      <c r="P123" s="349"/>
      <c r="Q123" s="349"/>
      <c r="R123" s="349"/>
      <c r="S123" s="349"/>
      <c r="T123" s="349"/>
      <c r="U123" s="349"/>
      <c r="V123" s="349"/>
      <c r="W123" s="349"/>
      <c r="X123" s="349"/>
      <c r="Y123" s="349"/>
      <c r="Z123" s="349"/>
    </row>
    <row r="124" spans="2:26" ht="27" customHeight="1">
      <c r="B124" s="156">
        <v>113</v>
      </c>
      <c r="C124" s="116" t="s">
        <v>87</v>
      </c>
      <c r="D124" s="117" t="s">
        <v>92</v>
      </c>
      <c r="E124" s="117" t="s">
        <v>93</v>
      </c>
      <c r="F124" s="119" t="s">
        <v>156</v>
      </c>
      <c r="G124" s="144">
        <v>1</v>
      </c>
      <c r="H124" s="130">
        <v>2</v>
      </c>
      <c r="I124" s="22" t="s">
        <v>634</v>
      </c>
      <c r="J124" s="22" t="s">
        <v>639</v>
      </c>
      <c r="K124" s="153">
        <v>1</v>
      </c>
      <c r="L124" s="136">
        <v>2012</v>
      </c>
      <c r="M124" s="134">
        <v>11</v>
      </c>
      <c r="N124" s="135">
        <v>19</v>
      </c>
      <c r="O124" s="355"/>
      <c r="P124" s="349"/>
      <c r="Q124" s="349"/>
      <c r="R124" s="349"/>
      <c r="S124" s="349"/>
      <c r="T124" s="349"/>
      <c r="U124" s="349"/>
      <c r="V124" s="349"/>
      <c r="W124" s="349"/>
      <c r="X124" s="349"/>
      <c r="Y124" s="349"/>
      <c r="Z124" s="349"/>
    </row>
    <row r="125" spans="2:26" ht="27" customHeight="1">
      <c r="B125" s="156">
        <v>114</v>
      </c>
      <c r="C125" s="116" t="s">
        <v>87</v>
      </c>
      <c r="D125" s="117" t="s">
        <v>463</v>
      </c>
      <c r="E125" s="117" t="s">
        <v>464</v>
      </c>
      <c r="F125" s="119" t="s">
        <v>465</v>
      </c>
      <c r="G125" s="145">
        <v>2</v>
      </c>
      <c r="H125" s="138">
        <v>1.7</v>
      </c>
      <c r="I125" s="22" t="s">
        <v>668</v>
      </c>
      <c r="J125" s="22" t="s">
        <v>328</v>
      </c>
      <c r="K125" s="209"/>
      <c r="L125" s="137">
        <v>2013</v>
      </c>
      <c r="M125" s="131">
        <v>3</v>
      </c>
      <c r="N125" s="132">
        <v>1</v>
      </c>
      <c r="O125" s="355"/>
      <c r="P125" s="349"/>
      <c r="Q125" s="349"/>
      <c r="R125" s="349"/>
      <c r="S125" s="349"/>
      <c r="T125" s="349"/>
      <c r="U125" s="349"/>
      <c r="V125" s="349"/>
      <c r="W125" s="349"/>
      <c r="X125" s="349"/>
      <c r="Y125" s="349"/>
      <c r="Z125" s="349"/>
    </row>
    <row r="126" spans="2:26" ht="27" customHeight="1">
      <c r="B126" s="156">
        <v>115</v>
      </c>
      <c r="C126" s="116" t="s">
        <v>87</v>
      </c>
      <c r="D126" s="117" t="s">
        <v>92</v>
      </c>
      <c r="E126" s="117" t="s">
        <v>93</v>
      </c>
      <c r="F126" s="119" t="s">
        <v>466</v>
      </c>
      <c r="G126" s="145">
        <v>2</v>
      </c>
      <c r="H126" s="130">
        <v>0.76</v>
      </c>
      <c r="I126" s="22" t="s">
        <v>467</v>
      </c>
      <c r="J126" s="204"/>
      <c r="K126" s="209"/>
      <c r="L126" s="136">
        <v>2012</v>
      </c>
      <c r="M126" s="134">
        <v>1</v>
      </c>
      <c r="N126" s="135">
        <v>4</v>
      </c>
      <c r="O126" s="355"/>
      <c r="P126" s="349"/>
      <c r="Q126" s="349"/>
      <c r="R126" s="349"/>
      <c r="S126" s="349"/>
      <c r="T126" s="349"/>
      <c r="U126" s="349"/>
      <c r="V126" s="349"/>
      <c r="W126" s="349"/>
      <c r="X126" s="349"/>
      <c r="Y126" s="349"/>
      <c r="Z126" s="349"/>
    </row>
    <row r="127" spans="2:26" ht="27" customHeight="1">
      <c r="B127" s="156">
        <v>116</v>
      </c>
      <c r="C127" s="116" t="s">
        <v>87</v>
      </c>
      <c r="D127" s="117" t="s">
        <v>88</v>
      </c>
      <c r="E127" s="117" t="s">
        <v>468</v>
      </c>
      <c r="F127" s="119" t="s">
        <v>469</v>
      </c>
      <c r="G127" s="144">
        <v>1</v>
      </c>
      <c r="H127" s="17">
        <v>1.3</v>
      </c>
      <c r="I127" s="204"/>
      <c r="J127" s="22" t="s">
        <v>716</v>
      </c>
      <c r="K127" s="152">
        <v>0</v>
      </c>
      <c r="L127" s="137">
        <v>2013</v>
      </c>
      <c r="M127" s="131">
        <v>5</v>
      </c>
      <c r="N127" s="132">
        <v>7</v>
      </c>
      <c r="O127" s="355"/>
      <c r="P127" s="349"/>
      <c r="Q127" s="349"/>
      <c r="R127" s="349"/>
      <c r="S127" s="349"/>
      <c r="T127" s="349"/>
      <c r="U127" s="349"/>
      <c r="V127" s="349"/>
      <c r="W127" s="349"/>
      <c r="X127" s="349"/>
      <c r="Y127" s="349"/>
      <c r="Z127" s="349"/>
    </row>
    <row r="128" spans="2:26" ht="27" customHeight="1">
      <c r="B128" s="156">
        <v>117</v>
      </c>
      <c r="C128" s="116" t="s">
        <v>87</v>
      </c>
      <c r="D128" s="117" t="s">
        <v>88</v>
      </c>
      <c r="E128" s="117" t="s">
        <v>468</v>
      </c>
      <c r="F128" s="119" t="s">
        <v>470</v>
      </c>
      <c r="G128" s="145">
        <v>2</v>
      </c>
      <c r="H128" s="17">
        <v>2</v>
      </c>
      <c r="I128" s="18" t="s">
        <v>471</v>
      </c>
      <c r="J128" s="18" t="s">
        <v>694</v>
      </c>
      <c r="K128" s="152">
        <v>0</v>
      </c>
      <c r="L128" s="137">
        <v>2013</v>
      </c>
      <c r="M128" s="128">
        <v>5</v>
      </c>
      <c r="N128" s="129">
        <v>7</v>
      </c>
      <c r="O128" s="355"/>
      <c r="P128" s="349"/>
      <c r="Q128" s="349"/>
      <c r="R128" s="349"/>
      <c r="S128" s="349"/>
      <c r="T128" s="349"/>
      <c r="U128" s="349"/>
      <c r="V128" s="349"/>
      <c r="W128" s="349"/>
      <c r="X128" s="349"/>
      <c r="Y128" s="349"/>
      <c r="Z128" s="349"/>
    </row>
    <row r="129" spans="2:26" ht="27" customHeight="1">
      <c r="B129" s="156">
        <v>118</v>
      </c>
      <c r="C129" s="116" t="s">
        <v>87</v>
      </c>
      <c r="D129" s="117" t="s">
        <v>472</v>
      </c>
      <c r="E129" s="117" t="s">
        <v>473</v>
      </c>
      <c r="F129" s="119" t="s">
        <v>474</v>
      </c>
      <c r="G129" s="145">
        <v>2</v>
      </c>
      <c r="H129" s="130">
        <v>2</v>
      </c>
      <c r="I129" s="18" t="s">
        <v>667</v>
      </c>
      <c r="J129" s="18" t="s">
        <v>475</v>
      </c>
      <c r="K129" s="152">
        <v>0</v>
      </c>
      <c r="L129" s="136">
        <v>2012</v>
      </c>
      <c r="M129" s="121">
        <v>1</v>
      </c>
      <c r="N129" s="122">
        <v>13</v>
      </c>
      <c r="O129" s="355"/>
      <c r="P129" s="349"/>
      <c r="Q129" s="349"/>
      <c r="R129" s="349"/>
      <c r="S129" s="349"/>
      <c r="T129" s="349"/>
      <c r="U129" s="349"/>
      <c r="V129" s="349"/>
      <c r="W129" s="349"/>
      <c r="X129" s="349"/>
      <c r="Y129" s="349"/>
      <c r="Z129" s="349"/>
    </row>
    <row r="130" spans="2:26" ht="27" customHeight="1">
      <c r="B130" s="156">
        <v>119</v>
      </c>
      <c r="C130" s="116" t="s">
        <v>87</v>
      </c>
      <c r="D130" s="117" t="s">
        <v>477</v>
      </c>
      <c r="E130" s="117" t="s">
        <v>478</v>
      </c>
      <c r="F130" s="119" t="s">
        <v>479</v>
      </c>
      <c r="G130" s="146">
        <v>3</v>
      </c>
      <c r="H130" s="130">
        <v>2.4</v>
      </c>
      <c r="I130" s="18" t="s">
        <v>480</v>
      </c>
      <c r="J130" s="18" t="s">
        <v>877</v>
      </c>
      <c r="K130" s="152">
        <v>0</v>
      </c>
      <c r="L130" s="127">
        <v>2013</v>
      </c>
      <c r="M130" s="127">
        <v>8</v>
      </c>
      <c r="N130" s="127">
        <v>8</v>
      </c>
      <c r="O130" s="355"/>
      <c r="P130" s="349"/>
      <c r="Q130" s="349"/>
      <c r="R130" s="349"/>
      <c r="S130" s="349"/>
      <c r="T130" s="349"/>
      <c r="U130" s="349"/>
      <c r="V130" s="349"/>
      <c r="W130" s="349"/>
      <c r="X130" s="349"/>
      <c r="Y130" s="349"/>
      <c r="Z130" s="349"/>
    </row>
    <row r="131" spans="2:26" ht="27" customHeight="1">
      <c r="B131" s="156">
        <v>120</v>
      </c>
      <c r="C131" s="116" t="s">
        <v>87</v>
      </c>
      <c r="D131" s="117" t="s">
        <v>450</v>
      </c>
      <c r="E131" s="117" t="s">
        <v>476</v>
      </c>
      <c r="F131" s="119" t="s">
        <v>476</v>
      </c>
      <c r="G131" s="146">
        <v>3</v>
      </c>
      <c r="H131" s="17">
        <v>0.625</v>
      </c>
      <c r="I131" s="18" t="s">
        <v>225</v>
      </c>
      <c r="J131" s="18" t="s">
        <v>737</v>
      </c>
      <c r="K131" s="153">
        <v>1</v>
      </c>
      <c r="L131" s="127">
        <v>2013</v>
      </c>
      <c r="M131" s="128">
        <v>5</v>
      </c>
      <c r="N131" s="129">
        <v>20</v>
      </c>
      <c r="O131" s="355"/>
      <c r="P131" s="349"/>
      <c r="Q131" s="349"/>
      <c r="R131" s="349"/>
      <c r="S131" s="349"/>
      <c r="T131" s="349"/>
      <c r="U131" s="349"/>
      <c r="V131" s="349"/>
      <c r="W131" s="349"/>
      <c r="X131" s="349"/>
      <c r="Y131" s="349"/>
      <c r="Z131" s="349"/>
    </row>
    <row r="132" spans="2:26" ht="27" customHeight="1">
      <c r="B132" s="156">
        <v>121</v>
      </c>
      <c r="C132" s="116" t="s">
        <v>87</v>
      </c>
      <c r="D132" s="117" t="s">
        <v>477</v>
      </c>
      <c r="E132" s="117" t="s">
        <v>478</v>
      </c>
      <c r="F132" s="119" t="s">
        <v>479</v>
      </c>
      <c r="G132" s="145">
        <v>2</v>
      </c>
      <c r="H132" s="130">
        <v>2.4</v>
      </c>
      <c r="I132" s="18" t="s">
        <v>480</v>
      </c>
      <c r="J132" s="18" t="s">
        <v>715</v>
      </c>
      <c r="K132" s="152">
        <v>0</v>
      </c>
      <c r="L132" s="137">
        <v>2013</v>
      </c>
      <c r="M132" s="128">
        <v>1</v>
      </c>
      <c r="N132" s="129">
        <v>2</v>
      </c>
      <c r="O132" s="355"/>
      <c r="P132" s="349"/>
      <c r="Q132" s="349"/>
      <c r="R132" s="349"/>
      <c r="S132" s="349"/>
      <c r="T132" s="349"/>
      <c r="U132" s="349"/>
      <c r="V132" s="349"/>
      <c r="W132" s="349"/>
      <c r="X132" s="349"/>
      <c r="Y132" s="349"/>
      <c r="Z132" s="349"/>
    </row>
    <row r="133" spans="2:26" ht="27" customHeight="1">
      <c r="B133" s="156">
        <v>122</v>
      </c>
      <c r="C133" s="116" t="s">
        <v>87</v>
      </c>
      <c r="D133" s="117" t="s">
        <v>450</v>
      </c>
      <c r="E133" s="117" t="s">
        <v>481</v>
      </c>
      <c r="F133" s="119" t="s">
        <v>482</v>
      </c>
      <c r="G133" s="146">
        <v>3</v>
      </c>
      <c r="H133" s="17">
        <v>0.946</v>
      </c>
      <c r="I133" s="18" t="s">
        <v>225</v>
      </c>
      <c r="J133" s="18" t="s">
        <v>737</v>
      </c>
      <c r="K133" s="152">
        <v>0</v>
      </c>
      <c r="L133" s="136">
        <v>2012</v>
      </c>
      <c r="M133" s="121"/>
      <c r="N133" s="122"/>
      <c r="O133" s="355"/>
      <c r="P133" s="349"/>
      <c r="Q133" s="349"/>
      <c r="R133" s="349"/>
      <c r="S133" s="349"/>
      <c r="T133" s="349"/>
      <c r="U133" s="349"/>
      <c r="V133" s="349"/>
      <c r="W133" s="349"/>
      <c r="X133" s="349"/>
      <c r="Y133" s="349"/>
      <c r="Z133" s="349"/>
    </row>
    <row r="134" spans="2:26" ht="27" customHeight="1">
      <c r="B134" s="156">
        <v>123</v>
      </c>
      <c r="C134" s="116" t="s">
        <v>87</v>
      </c>
      <c r="D134" s="117" t="s">
        <v>94</v>
      </c>
      <c r="E134" s="117" t="s">
        <v>95</v>
      </c>
      <c r="F134" s="119" t="s">
        <v>157</v>
      </c>
      <c r="G134" s="144">
        <v>1</v>
      </c>
      <c r="H134" s="130">
        <v>1.668</v>
      </c>
      <c r="I134" s="22" t="s">
        <v>483</v>
      </c>
      <c r="J134" s="22" t="s">
        <v>253</v>
      </c>
      <c r="K134" s="153">
        <v>1</v>
      </c>
      <c r="L134" s="136">
        <v>2012</v>
      </c>
      <c r="M134" s="121">
        <v>3</v>
      </c>
      <c r="N134" s="122">
        <v>17</v>
      </c>
      <c r="O134" s="355"/>
      <c r="P134" s="349"/>
      <c r="Q134" s="349"/>
      <c r="R134" s="349"/>
      <c r="S134" s="349"/>
      <c r="T134" s="349"/>
      <c r="U134" s="349"/>
      <c r="V134" s="349"/>
      <c r="W134" s="349"/>
      <c r="X134" s="349"/>
      <c r="Y134" s="349"/>
      <c r="Z134" s="349"/>
    </row>
    <row r="135" spans="2:26" ht="27" customHeight="1">
      <c r="B135" s="156">
        <v>124</v>
      </c>
      <c r="C135" s="116" t="s">
        <v>87</v>
      </c>
      <c r="D135" s="117" t="s">
        <v>463</v>
      </c>
      <c r="E135" s="117" t="s">
        <v>484</v>
      </c>
      <c r="F135" s="119" t="s">
        <v>485</v>
      </c>
      <c r="G135" s="145">
        <v>2</v>
      </c>
      <c r="H135" s="17">
        <v>2</v>
      </c>
      <c r="I135" s="22" t="s">
        <v>666</v>
      </c>
      <c r="J135" s="22" t="s">
        <v>714</v>
      </c>
      <c r="K135" s="209"/>
      <c r="L135" s="136">
        <v>2012</v>
      </c>
      <c r="M135" s="134">
        <v>3</v>
      </c>
      <c r="N135" s="135">
        <v>14</v>
      </c>
      <c r="O135" s="355"/>
      <c r="P135" s="349"/>
      <c r="Q135" s="349"/>
      <c r="R135" s="349"/>
      <c r="S135" s="349"/>
      <c r="T135" s="349"/>
      <c r="U135" s="349"/>
      <c r="V135" s="349"/>
      <c r="W135" s="349"/>
      <c r="X135" s="349"/>
      <c r="Y135" s="349"/>
      <c r="Z135" s="349"/>
    </row>
    <row r="136" spans="2:26" ht="27" customHeight="1">
      <c r="B136" s="156">
        <v>125</v>
      </c>
      <c r="C136" s="116" t="s">
        <v>87</v>
      </c>
      <c r="D136" s="117" t="s">
        <v>486</v>
      </c>
      <c r="E136" s="117" t="s">
        <v>487</v>
      </c>
      <c r="F136" s="119" t="s">
        <v>158</v>
      </c>
      <c r="G136" s="144">
        <v>1</v>
      </c>
      <c r="H136" s="202">
        <v>0</v>
      </c>
      <c r="I136" s="22" t="s">
        <v>488</v>
      </c>
      <c r="J136" s="22" t="s">
        <v>278</v>
      </c>
      <c r="K136" s="152">
        <v>0</v>
      </c>
      <c r="L136" s="137">
        <v>2013</v>
      </c>
      <c r="M136" s="131">
        <v>3</v>
      </c>
      <c r="N136" s="132">
        <v>8</v>
      </c>
      <c r="O136" s="355"/>
      <c r="P136" s="349"/>
      <c r="Q136" s="349"/>
      <c r="R136" s="349"/>
      <c r="S136" s="349"/>
      <c r="T136" s="349"/>
      <c r="U136" s="349"/>
      <c r="V136" s="349"/>
      <c r="W136" s="349"/>
      <c r="X136" s="349"/>
      <c r="Y136" s="349"/>
      <c r="Z136" s="349"/>
    </row>
    <row r="137" spans="2:26" ht="27" customHeight="1">
      <c r="B137" s="156">
        <v>126</v>
      </c>
      <c r="C137" s="116" t="s">
        <v>87</v>
      </c>
      <c r="D137" s="117" t="s">
        <v>22</v>
      </c>
      <c r="E137" s="117" t="s">
        <v>23</v>
      </c>
      <c r="F137" s="119" t="s">
        <v>23</v>
      </c>
      <c r="G137" s="144">
        <v>1</v>
      </c>
      <c r="H137" s="17">
        <v>2</v>
      </c>
      <c r="I137" s="204"/>
      <c r="J137" s="22" t="s">
        <v>251</v>
      </c>
      <c r="K137" s="153">
        <v>1</v>
      </c>
      <c r="L137" s="137">
        <v>2013</v>
      </c>
      <c r="M137" s="131">
        <v>2</v>
      </c>
      <c r="N137" s="132">
        <v>22</v>
      </c>
      <c r="O137" s="355"/>
      <c r="P137" s="349"/>
      <c r="Q137" s="349"/>
      <c r="R137" s="349"/>
      <c r="S137" s="349"/>
      <c r="T137" s="349"/>
      <c r="U137" s="349"/>
      <c r="V137" s="349"/>
      <c r="W137" s="349"/>
      <c r="X137" s="349"/>
      <c r="Y137" s="349"/>
      <c r="Z137" s="349"/>
    </row>
    <row r="138" spans="2:244" s="363" customFormat="1" ht="27" customHeight="1">
      <c r="B138" s="156">
        <v>127</v>
      </c>
      <c r="C138" s="124" t="s">
        <v>96</v>
      </c>
      <c r="D138" s="125" t="s">
        <v>499</v>
      </c>
      <c r="E138" s="125" t="s">
        <v>789</v>
      </c>
      <c r="F138" s="126" t="s">
        <v>790</v>
      </c>
      <c r="G138" s="147">
        <v>3</v>
      </c>
      <c r="H138" s="5">
        <v>0.526</v>
      </c>
      <c r="I138" s="21" t="s">
        <v>791</v>
      </c>
      <c r="J138" s="21" t="s">
        <v>810</v>
      </c>
      <c r="K138" s="152">
        <v>0</v>
      </c>
      <c r="L138" s="127">
        <v>2013</v>
      </c>
      <c r="M138" s="128">
        <v>5</v>
      </c>
      <c r="N138" s="129">
        <v>20</v>
      </c>
      <c r="O138" s="365"/>
      <c r="P138" s="360"/>
      <c r="Q138" s="360"/>
      <c r="R138" s="360"/>
      <c r="S138" s="360"/>
      <c r="T138" s="360"/>
      <c r="U138" s="358"/>
      <c r="V138" s="359"/>
      <c r="W138" s="359"/>
      <c r="X138" s="359"/>
      <c r="Y138" s="360"/>
      <c r="Z138" s="359"/>
      <c r="AG138" s="372"/>
      <c r="AI138" s="372"/>
      <c r="AK138" s="372"/>
      <c r="AL138" s="372"/>
      <c r="AM138" s="372"/>
      <c r="AN138" s="372"/>
      <c r="AO138" s="372"/>
      <c r="AP138" s="372"/>
      <c r="AQ138" s="372"/>
      <c r="AR138" s="372"/>
      <c r="AS138" s="372"/>
      <c r="AT138" s="372"/>
      <c r="AU138" s="372"/>
      <c r="AV138" s="373"/>
      <c r="AW138" s="373"/>
      <c r="AX138" s="374"/>
      <c r="AY138" s="375">
        <f>IF(AX138&gt;0,1,0)</f>
        <v>0</v>
      </c>
      <c r="AZ138" s="373"/>
      <c r="BA138" s="378"/>
      <c r="BB138" s="372">
        <f>IF(BA138&gt;0,1,0)</f>
        <v>0</v>
      </c>
      <c r="BC138" s="377"/>
      <c r="BD138" s="378"/>
      <c r="BE138" s="372">
        <f>IF(BD138&gt;0,1,0)</f>
        <v>0</v>
      </c>
      <c r="BF138" s="377"/>
      <c r="BG138" s="378"/>
      <c r="BH138" s="372">
        <f>IF(BG138&gt;0,1,0)</f>
        <v>0</v>
      </c>
      <c r="BI138" s="379"/>
      <c r="BJ138" s="378"/>
      <c r="BL138" s="377"/>
      <c r="BM138" s="378"/>
      <c r="BN138" s="372">
        <f>IF(BM138&gt;0,1,0)</f>
        <v>0</v>
      </c>
      <c r="BO138" s="377"/>
      <c r="BP138" s="378"/>
      <c r="BQ138" s="372">
        <f>IF(BP138&gt;0,1,0)</f>
        <v>0</v>
      </c>
      <c r="BR138" s="377"/>
      <c r="BS138" s="378"/>
      <c r="BU138" s="377"/>
      <c r="BV138" s="378"/>
      <c r="BW138" s="372">
        <f>IF(BV138&gt;0,1,0)</f>
        <v>0</v>
      </c>
      <c r="BX138" s="377"/>
      <c r="BY138" s="378"/>
      <c r="BZ138" s="372">
        <f>IF(BY138&gt;0,1,0)</f>
        <v>0</v>
      </c>
      <c r="CA138" s="377"/>
      <c r="CB138" s="378"/>
      <c r="CC138" s="372">
        <f>IF(CB138&gt;0,1,0)</f>
        <v>0</v>
      </c>
      <c r="CD138" s="377"/>
      <c r="CE138" s="378"/>
      <c r="CF138" s="372">
        <f>IF(CE138&gt;0,1,0)</f>
        <v>0</v>
      </c>
      <c r="CG138" s="377"/>
      <c r="CH138" s="378"/>
      <c r="CI138" s="372">
        <f>IF(CH138&gt;0,1,0)</f>
        <v>0</v>
      </c>
      <c r="CJ138" s="377"/>
      <c r="CK138" s="378"/>
      <c r="CL138" s="372">
        <f>IF(CK138&gt;0,1,0)</f>
        <v>0</v>
      </c>
      <c r="CM138" s="377"/>
      <c r="CN138" s="378"/>
      <c r="CO138" s="372">
        <f>IF(CN138&gt;0,1,0)</f>
        <v>0</v>
      </c>
      <c r="CP138" s="377"/>
      <c r="CR138" s="372" t="e">
        <f>IF(#REF!&gt;0,1,0)</f>
        <v>#REF!</v>
      </c>
      <c r="CS138" s="377"/>
      <c r="CT138" s="378"/>
      <c r="CU138" s="372">
        <f>IF(CT138&gt;0,1,0)</f>
        <v>0</v>
      </c>
      <c r="CV138" s="377"/>
      <c r="CW138" s="378"/>
      <c r="CX138" s="372">
        <f>IF(CW138&gt;0,1,0)</f>
        <v>0</v>
      </c>
      <c r="CY138" s="377"/>
      <c r="CZ138" s="378"/>
      <c r="DA138" s="372">
        <f>IF(CZ138&gt;0,1,0)</f>
        <v>0</v>
      </c>
      <c r="DB138" s="377"/>
      <c r="DD138" s="372" t="e">
        <f>IF(#REF!&gt;0,1,0)</f>
        <v>#REF!</v>
      </c>
      <c r="DE138" s="377"/>
      <c r="DF138" s="378"/>
      <c r="DG138" s="372">
        <f>IF(DF138&gt;0,1,0)</f>
        <v>0</v>
      </c>
      <c r="DH138" s="377"/>
      <c r="DI138" s="378"/>
      <c r="DJ138" s="372">
        <f>IF(DI138&gt;0,1,0)</f>
        <v>0</v>
      </c>
      <c r="DK138" s="377"/>
      <c r="DL138" s="378"/>
      <c r="DM138" s="372">
        <f>IF(DL138&gt;0,1,0)</f>
        <v>0</v>
      </c>
      <c r="DN138" s="377"/>
      <c r="DP138" s="372">
        <f>IF(J138&gt;0,1,0)</f>
        <v>1</v>
      </c>
      <c r="DQ138" s="377"/>
      <c r="DR138" s="378"/>
      <c r="DS138" s="372">
        <f>IF(DR138&gt;0,1,0)</f>
        <v>0</v>
      </c>
      <c r="DT138" s="377"/>
      <c r="DU138" s="378"/>
      <c r="DV138" s="372">
        <f>IF(DU138&gt;0,1,0)</f>
        <v>0</v>
      </c>
      <c r="DW138" s="377"/>
      <c r="DX138" s="378"/>
      <c r="DY138" s="372">
        <f>IF(DX138&gt;0,1,0)</f>
        <v>0</v>
      </c>
      <c r="DZ138" s="377"/>
      <c r="EA138" s="378"/>
      <c r="EB138" s="372">
        <f>IF(EA138&gt;0,1,0)</f>
        <v>0</v>
      </c>
      <c r="EC138" s="377"/>
      <c r="ED138" s="378"/>
      <c r="EE138" s="372">
        <f>IF(ED138&gt;0,1,0)</f>
        <v>0</v>
      </c>
      <c r="EF138" s="377"/>
      <c r="EG138" s="378"/>
      <c r="EH138" s="372">
        <f>IF(EG138&gt;0,1,0)</f>
        <v>0</v>
      </c>
      <c r="EI138" s="377"/>
      <c r="EJ138" s="380"/>
      <c r="EK138" s="381">
        <f>IF(EJ138&gt;0,1,0)</f>
        <v>0</v>
      </c>
      <c r="EL138" s="382"/>
      <c r="EM138" s="378"/>
      <c r="EN138" s="372">
        <f>IF(EM138&gt;0,1,0)</f>
        <v>0</v>
      </c>
      <c r="EO138" s="377"/>
      <c r="EP138" s="374"/>
      <c r="EQ138" s="372">
        <f>IF(EP138&gt;0,1,0)</f>
        <v>0</v>
      </c>
      <c r="ER138" s="377"/>
      <c r="ES138" s="393"/>
      <c r="ET138" s="372">
        <f>IF(ES138&gt;0,1,0)</f>
        <v>0</v>
      </c>
      <c r="EU138" s="373"/>
      <c r="EV138" s="378"/>
      <c r="EW138" s="373">
        <f>IF(EV138&gt;0,1,0)</f>
        <v>0</v>
      </c>
      <c r="EX138" s="373"/>
      <c r="EY138" s="359"/>
      <c r="EZ138" s="362"/>
      <c r="FA138" s="357"/>
      <c r="FB138" s="362"/>
      <c r="FC138" s="362"/>
      <c r="FD138" s="362"/>
      <c r="FE138" s="362"/>
      <c r="FF138" s="362"/>
      <c r="FG138" s="362"/>
      <c r="FH138" s="362"/>
      <c r="FI138" s="362"/>
      <c r="FJ138" s="362"/>
      <c r="FK138" s="362"/>
      <c r="FL138" s="362"/>
      <c r="FM138" s="362"/>
      <c r="FN138" s="362"/>
      <c r="FO138" s="362"/>
      <c r="FP138" s="362"/>
      <c r="FQ138" s="362"/>
      <c r="FR138" s="362"/>
      <c r="FS138" s="362"/>
      <c r="FT138" s="362"/>
      <c r="FU138" s="362"/>
      <c r="FV138" s="362"/>
      <c r="FW138" s="362"/>
      <c r="FX138" s="362"/>
      <c r="FY138" s="362"/>
      <c r="FZ138" s="362"/>
      <c r="GA138" s="362"/>
      <c r="GB138" s="362"/>
      <c r="GC138" s="362"/>
      <c r="GD138" s="362"/>
      <c r="GE138" s="362"/>
      <c r="GF138" s="362"/>
      <c r="GG138" s="362"/>
      <c r="GH138" s="362"/>
      <c r="GI138" s="362"/>
      <c r="GJ138" s="362"/>
      <c r="GK138" s="362"/>
      <c r="GL138" s="362"/>
      <c r="GM138" s="362"/>
      <c r="GN138" s="362"/>
      <c r="GO138" s="362"/>
      <c r="GP138" s="362"/>
      <c r="GQ138" s="362"/>
      <c r="GR138" s="362"/>
      <c r="GS138" s="362"/>
      <c r="GT138" s="362"/>
      <c r="GU138" s="362"/>
      <c r="GV138" s="362"/>
      <c r="GW138" s="362"/>
      <c r="GX138" s="362"/>
      <c r="GY138" s="362"/>
      <c r="GZ138" s="362"/>
      <c r="HA138" s="362"/>
      <c r="HB138" s="362"/>
      <c r="HC138" s="362"/>
      <c r="HD138" s="362"/>
      <c r="HE138" s="362"/>
      <c r="HF138" s="362"/>
      <c r="HG138" s="362"/>
      <c r="HH138" s="362"/>
      <c r="HI138" s="362"/>
      <c r="HJ138" s="362"/>
      <c r="HK138" s="362"/>
      <c r="HL138" s="362"/>
      <c r="HM138" s="362"/>
      <c r="HN138" s="362"/>
      <c r="HO138" s="362"/>
      <c r="HP138" s="362"/>
      <c r="HQ138" s="362"/>
      <c r="HR138" s="362"/>
      <c r="HS138" s="362"/>
      <c r="HT138" s="360"/>
      <c r="HU138" s="359"/>
      <c r="HV138" s="357"/>
      <c r="HW138" s="360"/>
      <c r="HX138" s="360"/>
      <c r="HY138" s="360"/>
      <c r="HZ138" s="359"/>
      <c r="IA138" s="359"/>
      <c r="IB138" s="359"/>
      <c r="IC138" s="359"/>
      <c r="ID138" s="359"/>
      <c r="IE138" s="359"/>
      <c r="IF138" s="359"/>
      <c r="IG138" s="359"/>
      <c r="IH138" s="359"/>
      <c r="II138" s="359"/>
      <c r="IJ138" s="359"/>
    </row>
    <row r="139" spans="2:26" ht="27" customHeight="1">
      <c r="B139" s="156">
        <v>128</v>
      </c>
      <c r="C139" s="116" t="s">
        <v>96</v>
      </c>
      <c r="D139" s="117" t="s">
        <v>489</v>
      </c>
      <c r="E139" s="117" t="s">
        <v>490</v>
      </c>
      <c r="F139" s="119" t="s">
        <v>491</v>
      </c>
      <c r="G139" s="146">
        <v>3</v>
      </c>
      <c r="H139" s="17">
        <v>0.6</v>
      </c>
      <c r="I139" s="22" t="s">
        <v>492</v>
      </c>
      <c r="J139" s="22" t="s">
        <v>738</v>
      </c>
      <c r="K139" s="152">
        <v>0</v>
      </c>
      <c r="L139" s="137">
        <v>2013</v>
      </c>
      <c r="M139" s="128">
        <v>3</v>
      </c>
      <c r="N139" s="129">
        <v>1</v>
      </c>
      <c r="O139" s="355"/>
      <c r="P139" s="349"/>
      <c r="Q139" s="349"/>
      <c r="R139" s="349"/>
      <c r="S139" s="349"/>
      <c r="T139" s="349"/>
      <c r="U139" s="349"/>
      <c r="V139" s="349"/>
      <c r="W139" s="349"/>
      <c r="X139" s="349"/>
      <c r="Y139" s="349"/>
      <c r="Z139" s="349"/>
    </row>
    <row r="140" spans="2:244" s="363" customFormat="1" ht="27" customHeight="1">
      <c r="B140" s="156">
        <v>129</v>
      </c>
      <c r="C140" s="124" t="s">
        <v>96</v>
      </c>
      <c r="D140" s="125" t="s">
        <v>792</v>
      </c>
      <c r="E140" s="125" t="s">
        <v>793</v>
      </c>
      <c r="F140" s="126" t="s">
        <v>794</v>
      </c>
      <c r="G140" s="147">
        <v>3</v>
      </c>
      <c r="H140" s="5">
        <v>0.03</v>
      </c>
      <c r="I140" s="125" t="s">
        <v>795</v>
      </c>
      <c r="J140" s="125" t="s">
        <v>805</v>
      </c>
      <c r="K140" s="152">
        <v>0</v>
      </c>
      <c r="L140" s="127">
        <v>2013</v>
      </c>
      <c r="M140" s="128">
        <v>5</v>
      </c>
      <c r="N140" s="129">
        <v>20</v>
      </c>
      <c r="O140" s="385"/>
      <c r="P140" s="392"/>
      <c r="Q140" s="392"/>
      <c r="R140" s="392"/>
      <c r="S140" s="392"/>
      <c r="T140" s="392"/>
      <c r="U140" s="388"/>
      <c r="V140" s="359"/>
      <c r="W140" s="359"/>
      <c r="X140" s="359"/>
      <c r="Y140" s="360"/>
      <c r="Z140" s="359"/>
      <c r="AG140" s="371"/>
      <c r="AI140" s="371"/>
      <c r="AK140" s="371"/>
      <c r="AL140" s="372"/>
      <c r="AM140" s="372"/>
      <c r="AN140" s="372"/>
      <c r="AO140" s="372"/>
      <c r="AP140" s="372"/>
      <c r="AQ140" s="372"/>
      <c r="AR140" s="372"/>
      <c r="AS140" s="372"/>
      <c r="AT140" s="372"/>
      <c r="AU140" s="372"/>
      <c r="AV140" s="373"/>
      <c r="AW140" s="373"/>
      <c r="AX140" s="374"/>
      <c r="AY140" s="375">
        <f>IF(AX140&gt;0,1,0)</f>
        <v>0</v>
      </c>
      <c r="AZ140" s="373"/>
      <c r="BA140" s="376"/>
      <c r="BB140" s="372">
        <f>IF(BA140&gt;0,1,0)</f>
        <v>0</v>
      </c>
      <c r="BC140" s="377"/>
      <c r="BD140" s="376"/>
      <c r="BE140" s="372">
        <f>IF(BD140&gt;0,1,0)</f>
        <v>0</v>
      </c>
      <c r="BF140" s="377"/>
      <c r="BG140" s="378"/>
      <c r="BH140" s="372">
        <f>IF(BG140&gt;0,1,0)</f>
        <v>0</v>
      </c>
      <c r="BI140" s="379"/>
      <c r="BJ140" s="378"/>
      <c r="BK140" s="372">
        <f>IF(BJ140&gt;0,1,0)</f>
        <v>0</v>
      </c>
      <c r="BL140" s="377"/>
      <c r="BM140" s="376"/>
      <c r="BN140" s="372">
        <f>IF(BM140&gt;0,1,0)</f>
        <v>0</v>
      </c>
      <c r="BO140" s="377"/>
      <c r="BP140" s="376"/>
      <c r="BQ140" s="372">
        <f>IF(BP140&gt;0,1,0)</f>
        <v>0</v>
      </c>
      <c r="BR140" s="377"/>
      <c r="BS140" s="376"/>
      <c r="BT140" s="372">
        <f>IF(BS140&gt;0,1,0)</f>
        <v>0</v>
      </c>
      <c r="BU140" s="377"/>
      <c r="BV140" s="378"/>
      <c r="BW140" s="372">
        <f>IF(BV140&gt;0,1,0)</f>
        <v>0</v>
      </c>
      <c r="BX140" s="377"/>
      <c r="BY140" s="376"/>
      <c r="BZ140" s="372">
        <f>IF(BY140&gt;0,1,0)</f>
        <v>0</v>
      </c>
      <c r="CA140" s="377"/>
      <c r="CB140" s="378"/>
      <c r="CC140" s="372">
        <f>IF(CB140&gt;0,1,0)</f>
        <v>0</v>
      </c>
      <c r="CD140" s="377"/>
      <c r="CE140" s="376"/>
      <c r="CF140" s="372">
        <f>IF(CE140&gt;0,1,0)</f>
        <v>0</v>
      </c>
      <c r="CG140" s="377"/>
      <c r="CH140" s="376"/>
      <c r="CI140" s="372">
        <f>IF(CH140&gt;0,1,0)</f>
        <v>0</v>
      </c>
      <c r="CJ140" s="377"/>
      <c r="CK140" s="376"/>
      <c r="CL140" s="372">
        <f>IF(CK140&gt;0,1,0)</f>
        <v>0</v>
      </c>
      <c r="CM140" s="377"/>
      <c r="CN140" s="376"/>
      <c r="CO140" s="372">
        <f>IF(CN140&gt;0,1,0)</f>
        <v>0</v>
      </c>
      <c r="CP140" s="377"/>
      <c r="CQ140" s="376"/>
      <c r="CR140" s="372">
        <f>IF(CQ140&gt;0,1,0)</f>
        <v>0</v>
      </c>
      <c r="CS140" s="377"/>
      <c r="CT140" s="378"/>
      <c r="CU140" s="372">
        <f>IF(CT140&gt;0,1,0)</f>
        <v>0</v>
      </c>
      <c r="CV140" s="377"/>
      <c r="CW140" s="376"/>
      <c r="CX140" s="372">
        <f>IF(CW140&gt;0,1,0)</f>
        <v>0</v>
      </c>
      <c r="CY140" s="377"/>
      <c r="CZ140" s="376"/>
      <c r="DA140" s="372">
        <f>IF(CZ140&gt;0,1,0)</f>
        <v>0</v>
      </c>
      <c r="DB140" s="377"/>
      <c r="DC140" s="376"/>
      <c r="DD140" s="372">
        <f>IF(DC140&gt;0,1,0)</f>
        <v>0</v>
      </c>
      <c r="DE140" s="377"/>
      <c r="DF140" s="376"/>
      <c r="DG140" s="372">
        <f>IF(DF140&gt;0,1,0)</f>
        <v>0</v>
      </c>
      <c r="DH140" s="377"/>
      <c r="DI140" s="376"/>
      <c r="DJ140" s="372">
        <f>IF(DI140&gt;0,1,0)</f>
        <v>0</v>
      </c>
      <c r="DK140" s="377"/>
      <c r="DL140" s="378"/>
      <c r="DM140" s="372">
        <f>IF(DL140&gt;0,1,0)</f>
        <v>0</v>
      </c>
      <c r="DN140" s="377"/>
      <c r="DO140" s="376"/>
      <c r="DP140" s="372">
        <f>IF(DO140&gt;0,1,0)</f>
        <v>0</v>
      </c>
      <c r="DQ140" s="377"/>
      <c r="DR140" s="376"/>
      <c r="DS140" s="372">
        <f>IF(DR140&gt;0,1,0)</f>
        <v>0</v>
      </c>
      <c r="DT140" s="377"/>
      <c r="DU140" s="376"/>
      <c r="DV140" s="372">
        <f>IF(DU140&gt;0,1,0)</f>
        <v>0</v>
      </c>
      <c r="DW140" s="377"/>
      <c r="DX140" s="378"/>
      <c r="DY140" s="372">
        <f>IF(DX140&gt;0,1,0)</f>
        <v>0</v>
      </c>
      <c r="DZ140" s="377"/>
      <c r="EA140" s="376"/>
      <c r="EB140" s="372">
        <f>IF(EA140&gt;0,1,0)</f>
        <v>0</v>
      </c>
      <c r="EC140" s="377"/>
      <c r="ED140" s="378"/>
      <c r="EE140" s="372">
        <f>IF(ED140&gt;0,1,0)</f>
        <v>0</v>
      </c>
      <c r="EF140" s="377"/>
      <c r="EG140" s="376"/>
      <c r="EH140" s="372">
        <f>IF(EG140&gt;0,1,0)</f>
        <v>0</v>
      </c>
      <c r="EI140" s="377"/>
      <c r="EJ140" s="380"/>
      <c r="EK140" s="381">
        <f>IF(EJ140&gt;0,1,0)</f>
        <v>0</v>
      </c>
      <c r="EL140" s="382"/>
      <c r="EM140" s="378"/>
      <c r="EN140" s="372">
        <f>IF(EM140&gt;0,1,0)</f>
        <v>0</v>
      </c>
      <c r="EO140" s="377"/>
      <c r="EP140" s="383"/>
      <c r="EQ140" s="372">
        <f>IF(EP140&gt;0,1,0)</f>
        <v>0</v>
      </c>
      <c r="ER140" s="377"/>
      <c r="ES140" s="384"/>
      <c r="ET140" s="372">
        <f>IF(ES140&gt;0,1,0)</f>
        <v>0</v>
      </c>
      <c r="EU140" s="373"/>
      <c r="EV140" s="376"/>
      <c r="EW140" s="373">
        <f>IF(EV140&gt;0,1,0)</f>
        <v>0</v>
      </c>
      <c r="EX140" s="373"/>
      <c r="EY140" s="359"/>
      <c r="EZ140" s="362"/>
      <c r="FA140" s="357"/>
      <c r="FB140" s="362"/>
      <c r="FC140" s="362"/>
      <c r="FD140" s="362"/>
      <c r="FE140" s="362"/>
      <c r="FF140" s="362"/>
      <c r="FG140" s="362"/>
      <c r="FH140" s="362"/>
      <c r="FI140" s="362"/>
      <c r="FJ140" s="362"/>
      <c r="FK140" s="362"/>
      <c r="FL140" s="362"/>
      <c r="FM140" s="362"/>
      <c r="FN140" s="362"/>
      <c r="FO140" s="362"/>
      <c r="FP140" s="362"/>
      <c r="FQ140" s="362"/>
      <c r="FR140" s="362"/>
      <c r="FS140" s="362"/>
      <c r="FT140" s="362"/>
      <c r="FU140" s="362"/>
      <c r="FV140" s="362"/>
      <c r="FW140" s="362"/>
      <c r="FX140" s="362"/>
      <c r="FY140" s="362"/>
      <c r="FZ140" s="362"/>
      <c r="GA140" s="362"/>
      <c r="GB140" s="362"/>
      <c r="GC140" s="362"/>
      <c r="GD140" s="362"/>
      <c r="GE140" s="362"/>
      <c r="GF140" s="362"/>
      <c r="GG140" s="362"/>
      <c r="GH140" s="362"/>
      <c r="GI140" s="362"/>
      <c r="GJ140" s="362"/>
      <c r="GK140" s="362"/>
      <c r="GL140" s="362"/>
      <c r="GM140" s="362"/>
      <c r="GN140" s="362"/>
      <c r="GO140" s="362"/>
      <c r="GP140" s="362"/>
      <c r="GQ140" s="362"/>
      <c r="GR140" s="362"/>
      <c r="GS140" s="362"/>
      <c r="GT140" s="362"/>
      <c r="GU140" s="362"/>
      <c r="GV140" s="362"/>
      <c r="GW140" s="362"/>
      <c r="GX140" s="362"/>
      <c r="GY140" s="362"/>
      <c r="GZ140" s="362"/>
      <c r="HA140" s="362"/>
      <c r="HB140" s="362"/>
      <c r="HC140" s="362"/>
      <c r="HD140" s="362"/>
      <c r="HE140" s="362"/>
      <c r="HF140" s="362"/>
      <c r="HG140" s="362"/>
      <c r="HH140" s="362"/>
      <c r="HI140" s="362"/>
      <c r="HJ140" s="362"/>
      <c r="HK140" s="362"/>
      <c r="HL140" s="362"/>
      <c r="HM140" s="362"/>
      <c r="HN140" s="362"/>
      <c r="HO140" s="362"/>
      <c r="HP140" s="362"/>
      <c r="HQ140" s="362"/>
      <c r="HR140" s="362"/>
      <c r="HS140" s="362"/>
      <c r="HT140" s="360"/>
      <c r="HU140" s="359"/>
      <c r="HV140" s="357"/>
      <c r="HW140" s="360"/>
      <c r="HX140" s="360"/>
      <c r="HY140" s="360"/>
      <c r="HZ140" s="359"/>
      <c r="IA140" s="359"/>
      <c r="IB140" s="359"/>
      <c r="IC140" s="359"/>
      <c r="ID140" s="359"/>
      <c r="IE140" s="359"/>
      <c r="IF140" s="359"/>
      <c r="IG140" s="359"/>
      <c r="IH140" s="359"/>
      <c r="II140" s="359"/>
      <c r="IJ140" s="359"/>
    </row>
    <row r="141" spans="2:26" ht="27" customHeight="1">
      <c r="B141" s="156">
        <v>130</v>
      </c>
      <c r="C141" s="116" t="s">
        <v>96</v>
      </c>
      <c r="D141" s="117" t="s">
        <v>493</v>
      </c>
      <c r="E141" s="117" t="s">
        <v>493</v>
      </c>
      <c r="F141" s="119" t="s">
        <v>493</v>
      </c>
      <c r="G141" s="144">
        <v>1</v>
      </c>
      <c r="H141" s="202">
        <v>0</v>
      </c>
      <c r="I141" s="22" t="s">
        <v>494</v>
      </c>
      <c r="J141" s="204"/>
      <c r="K141" s="152">
        <v>0</v>
      </c>
      <c r="L141" s="136">
        <v>2012</v>
      </c>
      <c r="M141" s="121">
        <v>2</v>
      </c>
      <c r="N141" s="122">
        <v>3</v>
      </c>
      <c r="O141" s="355"/>
      <c r="P141" s="349"/>
      <c r="Q141" s="349"/>
      <c r="R141" s="349"/>
      <c r="S141" s="349"/>
      <c r="T141" s="349"/>
      <c r="U141" s="349"/>
      <c r="V141" s="349"/>
      <c r="W141" s="349"/>
      <c r="X141" s="349"/>
      <c r="Y141" s="349"/>
      <c r="Z141" s="349"/>
    </row>
    <row r="142" spans="2:26" ht="27" customHeight="1">
      <c r="B142" s="156">
        <v>131</v>
      </c>
      <c r="C142" s="116" t="s">
        <v>96</v>
      </c>
      <c r="D142" s="117" t="s">
        <v>97</v>
      </c>
      <c r="E142" s="117" t="s">
        <v>495</v>
      </c>
      <c r="F142" s="119" t="s">
        <v>495</v>
      </c>
      <c r="G142" s="144">
        <v>1</v>
      </c>
      <c r="H142" s="202">
        <v>0</v>
      </c>
      <c r="I142" s="22" t="s">
        <v>496</v>
      </c>
      <c r="J142" s="204"/>
      <c r="K142" s="152">
        <v>0</v>
      </c>
      <c r="L142" s="136">
        <v>2012</v>
      </c>
      <c r="M142" s="121">
        <v>8</v>
      </c>
      <c r="N142" s="122">
        <v>10</v>
      </c>
      <c r="O142" s="355"/>
      <c r="P142" s="349"/>
      <c r="Q142" s="349"/>
      <c r="R142" s="349"/>
      <c r="S142" s="349"/>
      <c r="T142" s="349"/>
      <c r="U142" s="349"/>
      <c r="V142" s="349"/>
      <c r="W142" s="349"/>
      <c r="X142" s="349"/>
      <c r="Y142" s="349"/>
      <c r="Z142" s="349"/>
    </row>
    <row r="143" spans="2:26" ht="27" customHeight="1">
      <c r="B143" s="156">
        <v>132</v>
      </c>
      <c r="C143" s="116" t="s">
        <v>96</v>
      </c>
      <c r="D143" s="117" t="s">
        <v>497</v>
      </c>
      <c r="E143" s="278"/>
      <c r="F143" s="314"/>
      <c r="G143" s="144">
        <v>1</v>
      </c>
      <c r="H143" s="130">
        <v>1</v>
      </c>
      <c r="I143" s="22" t="s">
        <v>279</v>
      </c>
      <c r="J143" s="204"/>
      <c r="K143" s="209"/>
      <c r="L143" s="136">
        <v>2012</v>
      </c>
      <c r="M143" s="134">
        <v>2</v>
      </c>
      <c r="N143" s="135">
        <v>14</v>
      </c>
      <c r="O143" s="355"/>
      <c r="P143" s="349"/>
      <c r="Q143" s="349"/>
      <c r="R143" s="349"/>
      <c r="S143" s="349"/>
      <c r="T143" s="349"/>
      <c r="U143" s="349"/>
      <c r="V143" s="349"/>
      <c r="W143" s="349"/>
      <c r="X143" s="349"/>
      <c r="Y143" s="349"/>
      <c r="Z143" s="349"/>
    </row>
    <row r="144" spans="2:26" ht="27" customHeight="1">
      <c r="B144" s="156">
        <v>133</v>
      </c>
      <c r="C144" s="116" t="s">
        <v>96</v>
      </c>
      <c r="D144" s="117" t="s">
        <v>498</v>
      </c>
      <c r="E144" s="278"/>
      <c r="F144" s="314"/>
      <c r="G144" s="144">
        <v>1</v>
      </c>
      <c r="H144" s="130">
        <v>1</v>
      </c>
      <c r="I144" s="18" t="s">
        <v>279</v>
      </c>
      <c r="J144" s="203"/>
      <c r="K144" s="209"/>
      <c r="L144" s="136">
        <v>2012</v>
      </c>
      <c r="M144" s="134">
        <v>2</v>
      </c>
      <c r="N144" s="135">
        <v>14</v>
      </c>
      <c r="O144" s="355"/>
      <c r="P144" s="349"/>
      <c r="Q144" s="349"/>
      <c r="R144" s="349"/>
      <c r="S144" s="349"/>
      <c r="T144" s="349"/>
      <c r="U144" s="349"/>
      <c r="V144" s="349"/>
      <c r="W144" s="349"/>
      <c r="X144" s="349"/>
      <c r="Y144" s="349"/>
      <c r="Z144" s="349"/>
    </row>
    <row r="145" spans="2:26" ht="27" customHeight="1">
      <c r="B145" s="156">
        <v>134</v>
      </c>
      <c r="C145" s="116" t="s">
        <v>96</v>
      </c>
      <c r="D145" s="117" t="s">
        <v>97</v>
      </c>
      <c r="E145" s="117" t="s">
        <v>221</v>
      </c>
      <c r="F145" s="119" t="s">
        <v>221</v>
      </c>
      <c r="G145" s="145">
        <v>2</v>
      </c>
      <c r="H145" s="130">
        <v>0.8</v>
      </c>
      <c r="I145" s="18" t="s">
        <v>237</v>
      </c>
      <c r="J145" s="18" t="s">
        <v>713</v>
      </c>
      <c r="K145" s="153">
        <v>1</v>
      </c>
      <c r="L145" s="136">
        <v>2012</v>
      </c>
      <c r="M145" s="134">
        <v>1</v>
      </c>
      <c r="N145" s="135">
        <v>4</v>
      </c>
      <c r="O145" s="355"/>
      <c r="P145" s="349"/>
      <c r="Q145" s="349"/>
      <c r="R145" s="349"/>
      <c r="S145" s="349"/>
      <c r="T145" s="349"/>
      <c r="U145" s="349"/>
      <c r="V145" s="349"/>
      <c r="W145" s="349"/>
      <c r="X145" s="349"/>
      <c r="Y145" s="349"/>
      <c r="Z145" s="349"/>
    </row>
    <row r="146" spans="2:26" ht="27" customHeight="1">
      <c r="B146" s="156">
        <v>135</v>
      </c>
      <c r="C146" s="116" t="s">
        <v>96</v>
      </c>
      <c r="D146" s="117" t="s">
        <v>499</v>
      </c>
      <c r="E146" s="117" t="s">
        <v>500</v>
      </c>
      <c r="F146" s="119" t="s">
        <v>501</v>
      </c>
      <c r="G146" s="144">
        <v>1</v>
      </c>
      <c r="H146" s="202">
        <v>1.6</v>
      </c>
      <c r="I146" s="203"/>
      <c r="J146" s="203"/>
      <c r="K146" s="209"/>
      <c r="L146" s="136">
        <v>2012</v>
      </c>
      <c r="M146" s="134">
        <v>3</v>
      </c>
      <c r="N146" s="135">
        <v>13</v>
      </c>
      <c r="O146" s="355"/>
      <c r="P146" s="349"/>
      <c r="Q146" s="349"/>
      <c r="R146" s="349"/>
      <c r="S146" s="349"/>
      <c r="T146" s="349"/>
      <c r="U146" s="349"/>
      <c r="V146" s="349"/>
      <c r="W146" s="349"/>
      <c r="X146" s="349"/>
      <c r="Y146" s="349"/>
      <c r="Z146" s="349"/>
    </row>
    <row r="147" spans="2:26" ht="27" customHeight="1">
      <c r="B147" s="156">
        <v>136</v>
      </c>
      <c r="C147" s="116" t="s">
        <v>96</v>
      </c>
      <c r="D147" s="117" t="s">
        <v>499</v>
      </c>
      <c r="E147" s="117" t="s">
        <v>502</v>
      </c>
      <c r="F147" s="119" t="s">
        <v>503</v>
      </c>
      <c r="G147" s="145">
        <v>2</v>
      </c>
      <c r="H147" s="130">
        <v>2</v>
      </c>
      <c r="I147" s="18" t="s">
        <v>312</v>
      </c>
      <c r="J147" s="18" t="s">
        <v>726</v>
      </c>
      <c r="K147" s="152">
        <v>0</v>
      </c>
      <c r="L147" s="136">
        <v>2012</v>
      </c>
      <c r="M147" s="121">
        <v>10</v>
      </c>
      <c r="N147" s="122">
        <v>18</v>
      </c>
      <c r="O147" s="355"/>
      <c r="P147" s="349"/>
      <c r="Q147" s="349"/>
      <c r="R147" s="349"/>
      <c r="S147" s="349"/>
      <c r="T147" s="349"/>
      <c r="U147" s="349"/>
      <c r="V147" s="349"/>
      <c r="W147" s="349"/>
      <c r="X147" s="349"/>
      <c r="Y147" s="349"/>
      <c r="Z147" s="349"/>
    </row>
    <row r="148" spans="2:26" ht="27" customHeight="1">
      <c r="B148" s="156">
        <v>137</v>
      </c>
      <c r="C148" s="116" t="s">
        <v>96</v>
      </c>
      <c r="D148" s="117" t="s">
        <v>98</v>
      </c>
      <c r="E148" s="117" t="s">
        <v>99</v>
      </c>
      <c r="F148" s="119" t="s">
        <v>642</v>
      </c>
      <c r="G148" s="144">
        <v>1</v>
      </c>
      <c r="H148" s="17">
        <v>0.49</v>
      </c>
      <c r="I148" s="22" t="s">
        <v>681</v>
      </c>
      <c r="J148" s="204"/>
      <c r="K148" s="153">
        <v>1</v>
      </c>
      <c r="L148" s="137">
        <v>2013</v>
      </c>
      <c r="M148" s="131">
        <v>2</v>
      </c>
      <c r="N148" s="132">
        <v>3</v>
      </c>
      <c r="O148" s="355"/>
      <c r="P148" s="349"/>
      <c r="Q148" s="349"/>
      <c r="R148" s="349"/>
      <c r="S148" s="349"/>
      <c r="T148" s="349"/>
      <c r="U148" s="349"/>
      <c r="V148" s="349"/>
      <c r="W148" s="349"/>
      <c r="X148" s="349"/>
      <c r="Y148" s="349"/>
      <c r="Z148" s="349"/>
    </row>
    <row r="149" spans="2:26" ht="27" customHeight="1">
      <c r="B149" s="156">
        <v>138</v>
      </c>
      <c r="C149" s="116" t="s">
        <v>96</v>
      </c>
      <c r="D149" s="117" t="s">
        <v>100</v>
      </c>
      <c r="E149" s="117" t="s">
        <v>504</v>
      </c>
      <c r="F149" s="119" t="s">
        <v>504</v>
      </c>
      <c r="G149" s="144">
        <v>1</v>
      </c>
      <c r="H149" s="123">
        <v>0.9</v>
      </c>
      <c r="I149" s="18" t="s">
        <v>665</v>
      </c>
      <c r="J149" s="18" t="s">
        <v>712</v>
      </c>
      <c r="K149" s="209"/>
      <c r="L149" s="136">
        <v>2012</v>
      </c>
      <c r="M149" s="134">
        <v>10</v>
      </c>
      <c r="N149" s="135">
        <v>26</v>
      </c>
      <c r="O149" s="355"/>
      <c r="P149" s="349"/>
      <c r="Q149" s="349"/>
      <c r="R149" s="349"/>
      <c r="S149" s="349"/>
      <c r="T149" s="349"/>
      <c r="U149" s="349"/>
      <c r="V149" s="349"/>
      <c r="W149" s="349"/>
      <c r="X149" s="349"/>
      <c r="Y149" s="349"/>
      <c r="Z149" s="349"/>
    </row>
    <row r="150" spans="2:26" ht="27" customHeight="1">
      <c r="B150" s="156">
        <v>139</v>
      </c>
      <c r="C150" s="116" t="s">
        <v>96</v>
      </c>
      <c r="D150" s="117" t="s">
        <v>98</v>
      </c>
      <c r="E150" s="278"/>
      <c r="F150" s="314"/>
      <c r="G150" s="144">
        <v>1</v>
      </c>
      <c r="H150" s="123">
        <v>0.49</v>
      </c>
      <c r="I150" s="18" t="s">
        <v>279</v>
      </c>
      <c r="J150" s="203"/>
      <c r="K150" s="209"/>
      <c r="L150" s="137">
        <v>2013</v>
      </c>
      <c r="M150" s="131">
        <v>3</v>
      </c>
      <c r="N150" s="132">
        <v>2</v>
      </c>
      <c r="O150" s="355"/>
      <c r="P150" s="349"/>
      <c r="Q150" s="349"/>
      <c r="R150" s="349"/>
      <c r="S150" s="349"/>
      <c r="T150" s="349"/>
      <c r="U150" s="349"/>
      <c r="V150" s="349"/>
      <c r="W150" s="349"/>
      <c r="X150" s="349"/>
      <c r="Y150" s="349"/>
      <c r="Z150" s="349"/>
    </row>
    <row r="151" spans="2:26" ht="27" customHeight="1">
      <c r="B151" s="156">
        <v>140</v>
      </c>
      <c r="C151" s="116" t="s">
        <v>96</v>
      </c>
      <c r="D151" s="117" t="s">
        <v>100</v>
      </c>
      <c r="E151" s="278"/>
      <c r="F151" s="314"/>
      <c r="G151" s="144">
        <v>1</v>
      </c>
      <c r="H151" s="130">
        <v>1</v>
      </c>
      <c r="I151" s="22" t="s">
        <v>279</v>
      </c>
      <c r="J151" s="204"/>
      <c r="K151" s="209"/>
      <c r="L151" s="136">
        <v>2012</v>
      </c>
      <c r="M151" s="134">
        <v>2</v>
      </c>
      <c r="N151" s="135">
        <v>14</v>
      </c>
      <c r="O151" s="355"/>
      <c r="P151" s="349"/>
      <c r="Q151" s="349"/>
      <c r="R151" s="349"/>
      <c r="S151" s="349"/>
      <c r="T151" s="349"/>
      <c r="U151" s="349"/>
      <c r="V151" s="349"/>
      <c r="W151" s="349"/>
      <c r="X151" s="349"/>
      <c r="Y151" s="349"/>
      <c r="Z151" s="349"/>
    </row>
    <row r="152" spans="2:26" ht="27" customHeight="1">
      <c r="B152" s="156">
        <v>141</v>
      </c>
      <c r="C152" s="116" t="s">
        <v>96</v>
      </c>
      <c r="D152" s="117" t="s">
        <v>100</v>
      </c>
      <c r="E152" s="117" t="s">
        <v>101</v>
      </c>
      <c r="F152" s="119" t="s">
        <v>643</v>
      </c>
      <c r="G152" s="145">
        <v>2</v>
      </c>
      <c r="H152" s="130">
        <v>0.02</v>
      </c>
      <c r="I152" s="22" t="s">
        <v>664</v>
      </c>
      <c r="J152" s="204"/>
      <c r="K152" s="153">
        <v>1</v>
      </c>
      <c r="L152" s="137">
        <v>2013</v>
      </c>
      <c r="M152" s="131">
        <v>3</v>
      </c>
      <c r="N152" s="132">
        <v>1</v>
      </c>
      <c r="O152" s="355"/>
      <c r="P152" s="349"/>
      <c r="Q152" s="349"/>
      <c r="R152" s="349"/>
      <c r="S152" s="349"/>
      <c r="T152" s="349"/>
      <c r="U152" s="349"/>
      <c r="V152" s="349"/>
      <c r="W152" s="349"/>
      <c r="X152" s="349"/>
      <c r="Y152" s="349"/>
      <c r="Z152" s="349"/>
    </row>
    <row r="153" spans="2:26" ht="27" customHeight="1">
      <c r="B153" s="156">
        <v>142</v>
      </c>
      <c r="C153" s="116" t="s">
        <v>102</v>
      </c>
      <c r="D153" s="117" t="s">
        <v>103</v>
      </c>
      <c r="E153" s="117" t="s">
        <v>104</v>
      </c>
      <c r="F153" s="119" t="s">
        <v>104</v>
      </c>
      <c r="G153" s="146">
        <v>3</v>
      </c>
      <c r="H153" s="130">
        <v>0.8</v>
      </c>
      <c r="I153" s="22" t="s">
        <v>505</v>
      </c>
      <c r="J153" s="22" t="s">
        <v>711</v>
      </c>
      <c r="K153" s="153">
        <v>1</v>
      </c>
      <c r="L153" s="137">
        <v>2013</v>
      </c>
      <c r="M153" s="128">
        <v>4</v>
      </c>
      <c r="N153" s="129">
        <v>30</v>
      </c>
      <c r="O153" s="355"/>
      <c r="P153" s="349"/>
      <c r="Q153" s="349"/>
      <c r="R153" s="349"/>
      <c r="S153" s="349"/>
      <c r="T153" s="349"/>
      <c r="U153" s="349"/>
      <c r="V153" s="349"/>
      <c r="W153" s="349"/>
      <c r="X153" s="349"/>
      <c r="Y153" s="349"/>
      <c r="Z153" s="349"/>
    </row>
    <row r="154" spans="2:26" ht="27" customHeight="1">
      <c r="B154" s="156">
        <v>143</v>
      </c>
      <c r="C154" s="116" t="s">
        <v>102</v>
      </c>
      <c r="D154" s="117" t="s">
        <v>105</v>
      </c>
      <c r="E154" s="117" t="s">
        <v>106</v>
      </c>
      <c r="F154" s="119" t="s">
        <v>159</v>
      </c>
      <c r="G154" s="144">
        <v>1</v>
      </c>
      <c r="H154" s="130">
        <v>0.5</v>
      </c>
      <c r="I154" s="18" t="s">
        <v>506</v>
      </c>
      <c r="J154" s="18" t="s">
        <v>739</v>
      </c>
      <c r="K154" s="153">
        <v>1</v>
      </c>
      <c r="L154" s="137">
        <v>2013</v>
      </c>
      <c r="M154" s="128">
        <v>1</v>
      </c>
      <c r="N154" s="129">
        <v>24</v>
      </c>
      <c r="O154" s="355"/>
      <c r="P154" s="349"/>
      <c r="Q154" s="349"/>
      <c r="R154" s="349"/>
      <c r="S154" s="349"/>
      <c r="T154" s="349"/>
      <c r="U154" s="349"/>
      <c r="V154" s="349"/>
      <c r="W154" s="349"/>
      <c r="X154" s="349"/>
      <c r="Y154" s="349"/>
      <c r="Z154" s="349"/>
    </row>
    <row r="155" spans="2:26" ht="27" customHeight="1">
      <c r="B155" s="156">
        <v>144</v>
      </c>
      <c r="C155" s="116" t="s">
        <v>102</v>
      </c>
      <c r="D155" s="117" t="s">
        <v>507</v>
      </c>
      <c r="E155" s="117" t="s">
        <v>508</v>
      </c>
      <c r="F155" s="119" t="s">
        <v>509</v>
      </c>
      <c r="G155" s="144">
        <v>1</v>
      </c>
      <c r="H155" s="202">
        <v>0</v>
      </c>
      <c r="I155" s="22" t="s">
        <v>231</v>
      </c>
      <c r="J155" s="204"/>
      <c r="K155" s="152">
        <v>0</v>
      </c>
      <c r="L155" s="136">
        <v>2012</v>
      </c>
      <c r="M155" s="134">
        <v>2</v>
      </c>
      <c r="N155" s="135">
        <v>22</v>
      </c>
      <c r="O155" s="355"/>
      <c r="P155" s="349"/>
      <c r="Q155" s="349"/>
      <c r="R155" s="349"/>
      <c r="S155" s="349"/>
      <c r="T155" s="349"/>
      <c r="U155" s="349"/>
      <c r="V155" s="349"/>
      <c r="W155" s="349"/>
      <c r="X155" s="349"/>
      <c r="Y155" s="349"/>
      <c r="Z155" s="349"/>
    </row>
    <row r="156" spans="2:26" ht="27" customHeight="1">
      <c r="B156" s="156">
        <v>145</v>
      </c>
      <c r="C156" s="116" t="s">
        <v>102</v>
      </c>
      <c r="D156" s="117" t="s">
        <v>30</v>
      </c>
      <c r="E156" s="117" t="s">
        <v>510</v>
      </c>
      <c r="F156" s="119" t="s">
        <v>510</v>
      </c>
      <c r="G156" s="149">
        <v>1</v>
      </c>
      <c r="H156" s="202">
        <v>0</v>
      </c>
      <c r="I156" s="204"/>
      <c r="J156" s="22" t="s">
        <v>328</v>
      </c>
      <c r="K156" s="152">
        <v>0</v>
      </c>
      <c r="L156" s="137">
        <v>2013</v>
      </c>
      <c r="M156" s="131">
        <v>3</v>
      </c>
      <c r="N156" s="132">
        <v>25</v>
      </c>
      <c r="O156" s="355"/>
      <c r="P156" s="349"/>
      <c r="Q156" s="349"/>
      <c r="R156" s="349"/>
      <c r="S156" s="349"/>
      <c r="T156" s="349"/>
      <c r="U156" s="349"/>
      <c r="V156" s="349"/>
      <c r="W156" s="349"/>
      <c r="X156" s="349"/>
      <c r="Y156" s="349"/>
      <c r="Z156" s="349"/>
    </row>
    <row r="157" spans="2:26" ht="27" customHeight="1">
      <c r="B157" s="156">
        <v>146</v>
      </c>
      <c r="C157" s="116" t="s">
        <v>102</v>
      </c>
      <c r="D157" s="117" t="s">
        <v>511</v>
      </c>
      <c r="E157" s="117" t="s">
        <v>888</v>
      </c>
      <c r="F157" s="119" t="s">
        <v>513</v>
      </c>
      <c r="G157" s="144">
        <v>1</v>
      </c>
      <c r="H157" s="202">
        <v>0</v>
      </c>
      <c r="I157" s="18" t="s">
        <v>514</v>
      </c>
      <c r="J157" s="203"/>
      <c r="K157" s="209"/>
      <c r="L157" s="136">
        <v>2012</v>
      </c>
      <c r="M157" s="134">
        <v>10</v>
      </c>
      <c r="N157" s="135">
        <v>25</v>
      </c>
      <c r="O157" s="355"/>
      <c r="P157" s="349"/>
      <c r="Q157" s="349"/>
      <c r="R157" s="349"/>
      <c r="S157" s="349"/>
      <c r="T157" s="349"/>
      <c r="U157" s="349"/>
      <c r="V157" s="349"/>
      <c r="W157" s="349"/>
      <c r="X157" s="349"/>
      <c r="Y157" s="349"/>
      <c r="Z157" s="349"/>
    </row>
    <row r="158" spans="2:26" ht="27" customHeight="1">
      <c r="B158" s="156">
        <v>147</v>
      </c>
      <c r="C158" s="116" t="s">
        <v>102</v>
      </c>
      <c r="D158" s="117" t="s">
        <v>39</v>
      </c>
      <c r="E158" s="117" t="s">
        <v>40</v>
      </c>
      <c r="F158" s="119" t="s">
        <v>41</v>
      </c>
      <c r="G158" s="144">
        <v>1</v>
      </c>
      <c r="H158" s="130">
        <v>1.6</v>
      </c>
      <c r="I158" s="18" t="s">
        <v>663</v>
      </c>
      <c r="J158" s="18" t="s">
        <v>515</v>
      </c>
      <c r="K158" s="153">
        <v>1</v>
      </c>
      <c r="L158" s="137">
        <v>2013</v>
      </c>
      <c r="M158" s="131">
        <v>2</v>
      </c>
      <c r="N158" s="132">
        <v>15</v>
      </c>
      <c r="O158" s="355"/>
      <c r="P158" s="349"/>
      <c r="Q158" s="349"/>
      <c r="R158" s="349"/>
      <c r="S158" s="349"/>
      <c r="T158" s="349"/>
      <c r="U158" s="349"/>
      <c r="V158" s="349"/>
      <c r="W158" s="349"/>
      <c r="X158" s="349"/>
      <c r="Y158" s="349"/>
      <c r="Z158" s="349"/>
    </row>
    <row r="159" spans="2:26" ht="27" customHeight="1">
      <c r="B159" s="156">
        <v>148</v>
      </c>
      <c r="C159" s="116" t="s">
        <v>102</v>
      </c>
      <c r="D159" s="117" t="s">
        <v>511</v>
      </c>
      <c r="E159" s="117" t="s">
        <v>512</v>
      </c>
      <c r="F159" s="119" t="s">
        <v>516</v>
      </c>
      <c r="G159" s="144">
        <v>1</v>
      </c>
      <c r="H159" s="130">
        <v>10</v>
      </c>
      <c r="I159" s="18" t="s">
        <v>517</v>
      </c>
      <c r="J159" s="18" t="s">
        <v>518</v>
      </c>
      <c r="K159" s="209"/>
      <c r="L159" s="137">
        <v>2013</v>
      </c>
      <c r="M159" s="131">
        <v>2</v>
      </c>
      <c r="N159" s="132">
        <v>22</v>
      </c>
      <c r="O159" s="355"/>
      <c r="P159" s="349"/>
      <c r="Q159" s="349"/>
      <c r="R159" s="349"/>
      <c r="S159" s="349"/>
      <c r="T159" s="349"/>
      <c r="U159" s="349"/>
      <c r="V159" s="349"/>
      <c r="W159" s="349"/>
      <c r="X159" s="349"/>
      <c r="Y159" s="349"/>
      <c r="Z159" s="349"/>
    </row>
    <row r="160" spans="2:26" ht="27" customHeight="1">
      <c r="B160" s="156">
        <v>149</v>
      </c>
      <c r="C160" s="116" t="s">
        <v>102</v>
      </c>
      <c r="D160" s="117" t="s">
        <v>30</v>
      </c>
      <c r="E160" s="117" t="s">
        <v>31</v>
      </c>
      <c r="F160" s="119" t="s">
        <v>31</v>
      </c>
      <c r="G160" s="144">
        <v>1</v>
      </c>
      <c r="H160" s="17">
        <v>3</v>
      </c>
      <c r="I160" s="18" t="s">
        <v>519</v>
      </c>
      <c r="J160" s="203"/>
      <c r="K160" s="153">
        <v>1</v>
      </c>
      <c r="L160" s="137">
        <v>2013</v>
      </c>
      <c r="M160" s="131">
        <v>3</v>
      </c>
      <c r="N160" s="132">
        <v>5</v>
      </c>
      <c r="O160" s="355"/>
      <c r="P160" s="349"/>
      <c r="Q160" s="349"/>
      <c r="R160" s="349"/>
      <c r="S160" s="349"/>
      <c r="T160" s="349"/>
      <c r="U160" s="349"/>
      <c r="V160" s="349"/>
      <c r="W160" s="349"/>
      <c r="X160" s="349"/>
      <c r="Y160" s="349"/>
      <c r="Z160" s="349"/>
    </row>
    <row r="161" spans="2:26" ht="27" customHeight="1">
      <c r="B161" s="156">
        <v>150</v>
      </c>
      <c r="C161" s="116" t="s">
        <v>107</v>
      </c>
      <c r="D161" s="117" t="s">
        <v>520</v>
      </c>
      <c r="E161" s="117" t="s">
        <v>521</v>
      </c>
      <c r="F161" s="119" t="s">
        <v>522</v>
      </c>
      <c r="G161" s="150">
        <v>2</v>
      </c>
      <c r="H161" s="17">
        <v>1</v>
      </c>
      <c r="I161" s="22" t="s">
        <v>662</v>
      </c>
      <c r="J161" s="22" t="s">
        <v>740</v>
      </c>
      <c r="K161" s="152">
        <v>0</v>
      </c>
      <c r="L161" s="137">
        <v>2013</v>
      </c>
      <c r="M161" s="131">
        <v>1</v>
      </c>
      <c r="N161" s="132">
        <v>3</v>
      </c>
      <c r="O161" s="355"/>
      <c r="P161" s="349"/>
      <c r="Q161" s="349"/>
      <c r="R161" s="349"/>
      <c r="S161" s="349"/>
      <c r="T161" s="349"/>
      <c r="U161" s="349"/>
      <c r="V161" s="349"/>
      <c r="W161" s="349"/>
      <c r="X161" s="349"/>
      <c r="Y161" s="349"/>
      <c r="Z161" s="349"/>
    </row>
    <row r="162" spans="2:26" ht="27" customHeight="1">
      <c r="B162" s="156">
        <v>151</v>
      </c>
      <c r="C162" s="116" t="s">
        <v>107</v>
      </c>
      <c r="D162" s="117" t="s">
        <v>523</v>
      </c>
      <c r="E162" s="117" t="s">
        <v>524</v>
      </c>
      <c r="F162" s="119" t="s">
        <v>525</v>
      </c>
      <c r="G162" s="144">
        <v>1</v>
      </c>
      <c r="H162" s="17">
        <v>0.844</v>
      </c>
      <c r="I162" s="22" t="s">
        <v>526</v>
      </c>
      <c r="J162" s="22" t="s">
        <v>741</v>
      </c>
      <c r="K162" s="152">
        <v>0</v>
      </c>
      <c r="L162" s="137">
        <v>2013</v>
      </c>
      <c r="M162" s="131">
        <v>1</v>
      </c>
      <c r="N162" s="132">
        <v>16</v>
      </c>
      <c r="O162" s="355"/>
      <c r="P162" s="349"/>
      <c r="Q162" s="349"/>
      <c r="R162" s="349"/>
      <c r="S162" s="349"/>
      <c r="T162" s="349"/>
      <c r="U162" s="349"/>
      <c r="V162" s="349"/>
      <c r="W162" s="349"/>
      <c r="X162" s="349"/>
      <c r="Y162" s="349"/>
      <c r="Z162" s="349"/>
    </row>
    <row r="163" spans="2:26" ht="27" customHeight="1">
      <c r="B163" s="156">
        <v>152</v>
      </c>
      <c r="C163" s="116" t="s">
        <v>107</v>
      </c>
      <c r="D163" s="117" t="s">
        <v>527</v>
      </c>
      <c r="E163" s="117" t="s">
        <v>528</v>
      </c>
      <c r="F163" s="119" t="s">
        <v>529</v>
      </c>
      <c r="G163" s="144">
        <v>1</v>
      </c>
      <c r="H163" s="202">
        <v>0</v>
      </c>
      <c r="I163" s="18" t="s">
        <v>530</v>
      </c>
      <c r="J163" s="203"/>
      <c r="K163" s="209"/>
      <c r="L163" s="136">
        <v>2012</v>
      </c>
      <c r="M163" s="134"/>
      <c r="N163" s="135"/>
      <c r="O163" s="355"/>
      <c r="P163" s="349"/>
      <c r="Q163" s="349"/>
      <c r="R163" s="349"/>
      <c r="S163" s="349"/>
      <c r="T163" s="349"/>
      <c r="U163" s="349"/>
      <c r="V163" s="349"/>
      <c r="W163" s="349"/>
      <c r="X163" s="349"/>
      <c r="Y163" s="349"/>
      <c r="Z163" s="349"/>
    </row>
    <row r="164" spans="2:26" ht="27" customHeight="1">
      <c r="B164" s="156">
        <v>153</v>
      </c>
      <c r="C164" s="116" t="s">
        <v>107</v>
      </c>
      <c r="D164" s="117" t="s">
        <v>527</v>
      </c>
      <c r="E164" s="117" t="s">
        <v>531</v>
      </c>
      <c r="F164" s="119" t="s">
        <v>532</v>
      </c>
      <c r="G164" s="148">
        <v>3</v>
      </c>
      <c r="H164" s="17">
        <v>1.2</v>
      </c>
      <c r="I164" s="18" t="s">
        <v>533</v>
      </c>
      <c r="J164" s="18" t="s">
        <v>728</v>
      </c>
      <c r="K164" s="152">
        <v>0</v>
      </c>
      <c r="L164" s="137">
        <v>2013</v>
      </c>
      <c r="M164" s="131">
        <v>6</v>
      </c>
      <c r="N164" s="132">
        <v>19</v>
      </c>
      <c r="O164" s="355"/>
      <c r="P164" s="349"/>
      <c r="Q164" s="349"/>
      <c r="R164" s="349"/>
      <c r="S164" s="349"/>
      <c r="T164" s="349"/>
      <c r="U164" s="349"/>
      <c r="V164" s="349"/>
      <c r="W164" s="349"/>
      <c r="X164" s="349"/>
      <c r="Y164" s="349"/>
      <c r="Z164" s="349"/>
    </row>
    <row r="165" spans="2:26" ht="27" customHeight="1">
      <c r="B165" s="156">
        <v>154</v>
      </c>
      <c r="C165" s="116" t="s">
        <v>107</v>
      </c>
      <c r="D165" s="117" t="s">
        <v>646</v>
      </c>
      <c r="E165" s="117" t="s">
        <v>535</v>
      </c>
      <c r="F165" s="119" t="s">
        <v>536</v>
      </c>
      <c r="G165" s="144">
        <v>1</v>
      </c>
      <c r="H165" s="17">
        <v>0.49</v>
      </c>
      <c r="I165" s="18" t="s">
        <v>537</v>
      </c>
      <c r="J165" s="18" t="s">
        <v>742</v>
      </c>
      <c r="K165" s="209"/>
      <c r="L165" s="137">
        <v>2013</v>
      </c>
      <c r="M165" s="128">
        <v>2</v>
      </c>
      <c r="N165" s="129">
        <v>20</v>
      </c>
      <c r="O165" s="355"/>
      <c r="P165" s="349"/>
      <c r="Q165" s="349"/>
      <c r="R165" s="349"/>
      <c r="S165" s="349"/>
      <c r="T165" s="349"/>
      <c r="U165" s="349"/>
      <c r="V165" s="349"/>
      <c r="W165" s="349"/>
      <c r="X165" s="349"/>
      <c r="Y165" s="349"/>
      <c r="Z165" s="349"/>
    </row>
    <row r="166" spans="2:26" ht="27" customHeight="1">
      <c r="B166" s="156">
        <v>155</v>
      </c>
      <c r="C166" s="116" t="s">
        <v>107</v>
      </c>
      <c r="D166" s="117" t="s">
        <v>534</v>
      </c>
      <c r="E166" s="117" t="s">
        <v>535</v>
      </c>
      <c r="F166" s="119" t="s">
        <v>538</v>
      </c>
      <c r="G166" s="145">
        <v>2</v>
      </c>
      <c r="H166" s="130">
        <v>1</v>
      </c>
      <c r="I166" s="22" t="s">
        <v>661</v>
      </c>
      <c r="J166" s="22" t="s">
        <v>743</v>
      </c>
      <c r="K166" s="152">
        <v>0</v>
      </c>
      <c r="L166" s="137">
        <v>2013</v>
      </c>
      <c r="M166" s="131">
        <v>1</v>
      </c>
      <c r="N166" s="132">
        <v>16</v>
      </c>
      <c r="O166" s="355"/>
      <c r="P166" s="349"/>
      <c r="Q166" s="349"/>
      <c r="R166" s="349"/>
      <c r="S166" s="349"/>
      <c r="T166" s="349"/>
      <c r="U166" s="349"/>
      <c r="V166" s="349"/>
      <c r="W166" s="349"/>
      <c r="X166" s="349"/>
      <c r="Y166" s="349"/>
      <c r="Z166" s="349"/>
    </row>
    <row r="167" spans="2:26" ht="27" customHeight="1">
      <c r="B167" s="156">
        <v>156</v>
      </c>
      <c r="C167" s="116" t="s">
        <v>107</v>
      </c>
      <c r="D167" s="117" t="s">
        <v>108</v>
      </c>
      <c r="E167" s="117" t="s">
        <v>109</v>
      </c>
      <c r="F167" s="119" t="s">
        <v>160</v>
      </c>
      <c r="G167" s="146">
        <v>3</v>
      </c>
      <c r="H167" s="130">
        <v>1.2</v>
      </c>
      <c r="I167" s="18" t="s">
        <v>539</v>
      </c>
      <c r="J167" s="18" t="s">
        <v>745</v>
      </c>
      <c r="K167" s="153">
        <v>1</v>
      </c>
      <c r="L167" s="136">
        <v>2012</v>
      </c>
      <c r="M167" s="134">
        <v>3</v>
      </c>
      <c r="N167" s="135">
        <v>12</v>
      </c>
      <c r="O167" s="355"/>
      <c r="P167" s="349"/>
      <c r="Q167" s="349"/>
      <c r="R167" s="349"/>
      <c r="S167" s="349"/>
      <c r="T167" s="349"/>
      <c r="U167" s="349"/>
      <c r="V167" s="349"/>
      <c r="W167" s="349"/>
      <c r="X167" s="349"/>
      <c r="Y167" s="349"/>
      <c r="Z167" s="349"/>
    </row>
    <row r="168" spans="2:26" ht="27" customHeight="1">
      <c r="B168" s="156">
        <v>157</v>
      </c>
      <c r="C168" s="116" t="s">
        <v>107</v>
      </c>
      <c r="D168" s="117" t="s">
        <v>884</v>
      </c>
      <c r="E168" s="117" t="s">
        <v>540</v>
      </c>
      <c r="F168" s="119" t="s">
        <v>540</v>
      </c>
      <c r="G168" s="144">
        <v>1</v>
      </c>
      <c r="H168" s="202">
        <v>0</v>
      </c>
      <c r="I168" s="203"/>
      <c r="J168" s="203"/>
      <c r="K168" s="209"/>
      <c r="L168" s="136">
        <v>2012</v>
      </c>
      <c r="M168" s="134"/>
      <c r="N168" s="135"/>
      <c r="O168" s="355"/>
      <c r="P168" s="349"/>
      <c r="Q168" s="349"/>
      <c r="R168" s="349"/>
      <c r="S168" s="349"/>
      <c r="T168" s="349"/>
      <c r="U168" s="349"/>
      <c r="V168" s="349"/>
      <c r="W168" s="349"/>
      <c r="X168" s="349"/>
      <c r="Y168" s="349"/>
      <c r="Z168" s="349"/>
    </row>
    <row r="169" spans="2:26" ht="27" customHeight="1">
      <c r="B169" s="156">
        <v>158</v>
      </c>
      <c r="C169" s="116" t="s">
        <v>107</v>
      </c>
      <c r="D169" s="117" t="s">
        <v>541</v>
      </c>
      <c r="E169" s="117" t="s">
        <v>885</v>
      </c>
      <c r="F169" s="119" t="s">
        <v>542</v>
      </c>
      <c r="G169" s="144">
        <v>1</v>
      </c>
      <c r="H169" s="202">
        <v>0</v>
      </c>
      <c r="I169" s="203"/>
      <c r="J169" s="203"/>
      <c r="K169" s="209"/>
      <c r="L169" s="136">
        <v>2012</v>
      </c>
      <c r="M169" s="134"/>
      <c r="N169" s="135"/>
      <c r="O169" s="355"/>
      <c r="P169" s="349"/>
      <c r="Q169" s="349"/>
      <c r="R169" s="349"/>
      <c r="S169" s="349"/>
      <c r="T169" s="349"/>
      <c r="U169" s="349"/>
      <c r="V169" s="349"/>
      <c r="W169" s="349"/>
      <c r="X169" s="349"/>
      <c r="Y169" s="349"/>
      <c r="Z169" s="349"/>
    </row>
    <row r="170" spans="2:26" ht="27" customHeight="1">
      <c r="B170" s="156">
        <v>159</v>
      </c>
      <c r="C170" s="116" t="s">
        <v>107</v>
      </c>
      <c r="D170" s="117" t="s">
        <v>886</v>
      </c>
      <c r="E170" s="117" t="s">
        <v>543</v>
      </c>
      <c r="F170" s="119" t="s">
        <v>543</v>
      </c>
      <c r="G170" s="144">
        <v>1</v>
      </c>
      <c r="H170" s="202">
        <v>0</v>
      </c>
      <c r="I170" s="203"/>
      <c r="J170" s="203"/>
      <c r="K170" s="209"/>
      <c r="L170" s="136">
        <v>2012</v>
      </c>
      <c r="M170" s="134"/>
      <c r="N170" s="135"/>
      <c r="O170" s="355"/>
      <c r="P170" s="349"/>
      <c r="Q170" s="349"/>
      <c r="R170" s="349"/>
      <c r="S170" s="349"/>
      <c r="T170" s="349"/>
      <c r="U170" s="349"/>
      <c r="V170" s="349"/>
      <c r="W170" s="349"/>
      <c r="X170" s="349"/>
      <c r="Y170" s="349"/>
      <c r="Z170" s="349"/>
    </row>
    <row r="171" spans="2:26" ht="27" customHeight="1">
      <c r="B171" s="156">
        <v>160</v>
      </c>
      <c r="C171" s="116" t="s">
        <v>107</v>
      </c>
      <c r="D171" s="117" t="s">
        <v>527</v>
      </c>
      <c r="E171" s="117" t="s">
        <v>887</v>
      </c>
      <c r="F171" s="119" t="s">
        <v>544</v>
      </c>
      <c r="G171" s="144">
        <v>1</v>
      </c>
      <c r="H171" s="202">
        <v>0</v>
      </c>
      <c r="I171" s="203"/>
      <c r="J171" s="203"/>
      <c r="K171" s="209"/>
      <c r="L171" s="136">
        <v>2012</v>
      </c>
      <c r="M171" s="134"/>
      <c r="N171" s="135"/>
      <c r="O171" s="355"/>
      <c r="P171" s="349"/>
      <c r="Q171" s="349"/>
      <c r="R171" s="349"/>
      <c r="S171" s="349"/>
      <c r="T171" s="349"/>
      <c r="U171" s="349"/>
      <c r="V171" s="349"/>
      <c r="W171" s="349"/>
      <c r="X171" s="349"/>
      <c r="Y171" s="349"/>
      <c r="Z171" s="349"/>
    </row>
    <row r="172" spans="2:26" ht="27" customHeight="1">
      <c r="B172" s="156">
        <v>161</v>
      </c>
      <c r="C172" s="116" t="s">
        <v>107</v>
      </c>
      <c r="D172" s="117" t="s">
        <v>527</v>
      </c>
      <c r="E172" s="117" t="s">
        <v>545</v>
      </c>
      <c r="F172" s="119" t="s">
        <v>546</v>
      </c>
      <c r="G172" s="144">
        <v>1</v>
      </c>
      <c r="H172" s="123">
        <v>1</v>
      </c>
      <c r="I172" s="22" t="s">
        <v>547</v>
      </c>
      <c r="J172" s="204"/>
      <c r="K172" s="152">
        <v>0</v>
      </c>
      <c r="L172" s="136">
        <v>2012</v>
      </c>
      <c r="M172" s="134"/>
      <c r="N172" s="135"/>
      <c r="O172" s="355"/>
      <c r="P172" s="349"/>
      <c r="Q172" s="349"/>
      <c r="R172" s="349"/>
      <c r="S172" s="349"/>
      <c r="T172" s="349"/>
      <c r="U172" s="349"/>
      <c r="V172" s="349"/>
      <c r="W172" s="349"/>
      <c r="X172" s="349"/>
      <c r="Y172" s="349"/>
      <c r="Z172" s="349"/>
    </row>
    <row r="173" spans="2:26" ht="27" customHeight="1">
      <c r="B173" s="156">
        <v>162</v>
      </c>
      <c r="C173" s="116" t="s">
        <v>107</v>
      </c>
      <c r="D173" s="117" t="s">
        <v>646</v>
      </c>
      <c r="E173" s="117" t="s">
        <v>548</v>
      </c>
      <c r="F173" s="119" t="s">
        <v>549</v>
      </c>
      <c r="G173" s="144">
        <v>1</v>
      </c>
      <c r="H173" s="133">
        <v>1</v>
      </c>
      <c r="I173" s="18" t="s">
        <v>550</v>
      </c>
      <c r="J173" s="203"/>
      <c r="K173" s="209"/>
      <c r="L173" s="137">
        <v>2013</v>
      </c>
      <c r="M173" s="128">
        <v>1</v>
      </c>
      <c r="N173" s="129">
        <v>16</v>
      </c>
      <c r="O173" s="355"/>
      <c r="P173" s="349"/>
      <c r="Q173" s="349"/>
      <c r="R173" s="349"/>
      <c r="S173" s="349"/>
      <c r="T173" s="349"/>
      <c r="U173" s="349"/>
      <c r="V173" s="349"/>
      <c r="W173" s="349"/>
      <c r="X173" s="349"/>
      <c r="Y173" s="349"/>
      <c r="Z173" s="349"/>
    </row>
    <row r="174" spans="2:26" ht="27" customHeight="1">
      <c r="B174" s="156">
        <v>163</v>
      </c>
      <c r="C174" s="116" t="s">
        <v>107</v>
      </c>
      <c r="D174" s="117" t="s">
        <v>24</v>
      </c>
      <c r="E174" s="117" t="s">
        <v>25</v>
      </c>
      <c r="F174" s="119" t="s">
        <v>26</v>
      </c>
      <c r="G174" s="145">
        <v>2</v>
      </c>
      <c r="H174" s="130">
        <v>2</v>
      </c>
      <c r="I174" s="18" t="s">
        <v>230</v>
      </c>
      <c r="J174" s="18" t="s">
        <v>744</v>
      </c>
      <c r="K174" s="153">
        <v>1</v>
      </c>
      <c r="L174" s="136">
        <v>2012</v>
      </c>
      <c r="M174" s="134">
        <v>6</v>
      </c>
      <c r="N174" s="135">
        <v>22</v>
      </c>
      <c r="O174" s="355"/>
      <c r="P174" s="349"/>
      <c r="Q174" s="349"/>
      <c r="R174" s="349"/>
      <c r="S174" s="349"/>
      <c r="T174" s="349"/>
      <c r="U174" s="349"/>
      <c r="V174" s="349"/>
      <c r="W174" s="349"/>
      <c r="X174" s="349"/>
      <c r="Y174" s="349"/>
      <c r="Z174" s="349"/>
    </row>
    <row r="175" spans="2:26" ht="27" customHeight="1">
      <c r="B175" s="156">
        <v>164</v>
      </c>
      <c r="C175" s="116" t="s">
        <v>107</v>
      </c>
      <c r="D175" s="117" t="s">
        <v>523</v>
      </c>
      <c r="E175" s="117" t="s">
        <v>551</v>
      </c>
      <c r="F175" s="119" t="s">
        <v>552</v>
      </c>
      <c r="G175" s="144">
        <v>1</v>
      </c>
      <c r="H175" s="130">
        <v>0.5</v>
      </c>
      <c r="I175" s="18" t="s">
        <v>553</v>
      </c>
      <c r="J175" s="203"/>
      <c r="K175" s="209"/>
      <c r="L175" s="137">
        <v>2013</v>
      </c>
      <c r="M175" s="131">
        <v>1</v>
      </c>
      <c r="N175" s="132">
        <v>16</v>
      </c>
      <c r="O175" s="355"/>
      <c r="P175" s="349"/>
      <c r="Q175" s="349"/>
      <c r="R175" s="349"/>
      <c r="S175" s="349"/>
      <c r="T175" s="349"/>
      <c r="U175" s="349"/>
      <c r="V175" s="349"/>
      <c r="W175" s="349"/>
      <c r="X175" s="349"/>
      <c r="Y175" s="349"/>
      <c r="Z175" s="349"/>
    </row>
    <row r="176" spans="2:26" ht="27" customHeight="1">
      <c r="B176" s="156">
        <v>165</v>
      </c>
      <c r="C176" s="116" t="s">
        <v>107</v>
      </c>
      <c r="D176" s="117" t="s">
        <v>523</v>
      </c>
      <c r="E176" s="117" t="s">
        <v>645</v>
      </c>
      <c r="F176" s="119" t="s">
        <v>644</v>
      </c>
      <c r="G176" s="150">
        <v>2</v>
      </c>
      <c r="H176" s="130">
        <v>1</v>
      </c>
      <c r="I176" s="18" t="s">
        <v>635</v>
      </c>
      <c r="J176" s="203"/>
      <c r="K176" s="209"/>
      <c r="L176" s="137">
        <v>2013</v>
      </c>
      <c r="M176" s="131"/>
      <c r="N176" s="132"/>
      <c r="O176" s="355"/>
      <c r="P176" s="349"/>
      <c r="Q176" s="349"/>
      <c r="R176" s="349"/>
      <c r="S176" s="349"/>
      <c r="T176" s="349"/>
      <c r="U176" s="349"/>
      <c r="V176" s="349"/>
      <c r="W176" s="349"/>
      <c r="X176" s="349"/>
      <c r="Y176" s="349"/>
      <c r="Z176" s="349"/>
    </row>
    <row r="177" spans="2:26" ht="27" customHeight="1">
      <c r="B177" s="156">
        <v>166</v>
      </c>
      <c r="C177" s="116" t="s">
        <v>107</v>
      </c>
      <c r="D177" s="117" t="s">
        <v>554</v>
      </c>
      <c r="E177" s="117" t="s">
        <v>555</v>
      </c>
      <c r="F177" s="119" t="s">
        <v>556</v>
      </c>
      <c r="G177" s="144">
        <v>1</v>
      </c>
      <c r="H177" s="123">
        <v>0.25</v>
      </c>
      <c r="I177" s="18" t="s">
        <v>557</v>
      </c>
      <c r="J177" s="203"/>
      <c r="K177" s="209"/>
      <c r="L177" s="136">
        <v>2012</v>
      </c>
      <c r="M177" s="134">
        <v>10</v>
      </c>
      <c r="N177" s="135">
        <v>29</v>
      </c>
      <c r="O177" s="355"/>
      <c r="P177" s="349"/>
      <c r="Q177" s="349"/>
      <c r="R177" s="349"/>
      <c r="S177" s="349"/>
      <c r="T177" s="349"/>
      <c r="U177" s="349"/>
      <c r="V177" s="349"/>
      <c r="W177" s="349"/>
      <c r="X177" s="349"/>
      <c r="Y177" s="349"/>
      <c r="Z177" s="349"/>
    </row>
    <row r="178" spans="2:26" ht="27" customHeight="1">
      <c r="B178" s="156">
        <v>167</v>
      </c>
      <c r="C178" s="116" t="s">
        <v>107</v>
      </c>
      <c r="D178" s="117" t="s">
        <v>179</v>
      </c>
      <c r="E178" s="117" t="s">
        <v>180</v>
      </c>
      <c r="F178" s="119" t="s">
        <v>38</v>
      </c>
      <c r="G178" s="144">
        <v>1</v>
      </c>
      <c r="H178" s="17">
        <v>2</v>
      </c>
      <c r="I178" s="22" t="s">
        <v>222</v>
      </c>
      <c r="J178" s="22" t="s">
        <v>702</v>
      </c>
      <c r="K178" s="153">
        <v>1</v>
      </c>
      <c r="L178" s="137">
        <v>2013</v>
      </c>
      <c r="M178" s="131">
        <v>1</v>
      </c>
      <c r="N178" s="132">
        <v>18</v>
      </c>
      <c r="O178" s="355"/>
      <c r="P178" s="349"/>
      <c r="Q178" s="349"/>
      <c r="R178" s="349"/>
      <c r="S178" s="349"/>
      <c r="T178" s="349"/>
      <c r="U178" s="349"/>
      <c r="V178" s="349"/>
      <c r="W178" s="349"/>
      <c r="X178" s="349"/>
      <c r="Y178" s="349"/>
      <c r="Z178" s="349"/>
    </row>
    <row r="179" spans="2:26" ht="27" customHeight="1">
      <c r="B179" s="156">
        <v>168</v>
      </c>
      <c r="C179" s="116" t="s">
        <v>107</v>
      </c>
      <c r="D179" s="117" t="s">
        <v>541</v>
      </c>
      <c r="E179" s="117" t="s">
        <v>558</v>
      </c>
      <c r="F179" s="119" t="s">
        <v>558</v>
      </c>
      <c r="G179" s="144">
        <v>1</v>
      </c>
      <c r="H179" s="133">
        <v>1.53</v>
      </c>
      <c r="I179" s="22" t="s">
        <v>559</v>
      </c>
      <c r="J179" s="22" t="s">
        <v>328</v>
      </c>
      <c r="K179" s="209"/>
      <c r="L179" s="137">
        <v>2013</v>
      </c>
      <c r="M179" s="131">
        <v>3</v>
      </c>
      <c r="N179" s="132">
        <v>1</v>
      </c>
      <c r="O179" s="355"/>
      <c r="P179" s="349"/>
      <c r="Q179" s="349"/>
      <c r="R179" s="349"/>
      <c r="S179" s="349"/>
      <c r="T179" s="349"/>
      <c r="U179" s="349"/>
      <c r="V179" s="349"/>
      <c r="W179" s="349"/>
      <c r="X179" s="349"/>
      <c r="Y179" s="349"/>
      <c r="Z179" s="349"/>
    </row>
    <row r="180" spans="2:26" ht="27" customHeight="1">
      <c r="B180" s="156">
        <v>169</v>
      </c>
      <c r="C180" s="116" t="s">
        <v>110</v>
      </c>
      <c r="D180" s="117" t="s">
        <v>560</v>
      </c>
      <c r="E180" s="117" t="s">
        <v>561</v>
      </c>
      <c r="F180" s="119" t="s">
        <v>561</v>
      </c>
      <c r="G180" s="150">
        <v>2</v>
      </c>
      <c r="H180" s="17">
        <v>0.99</v>
      </c>
      <c r="I180" s="18" t="s">
        <v>680</v>
      </c>
      <c r="J180" s="117" t="s">
        <v>746</v>
      </c>
      <c r="K180" s="209"/>
      <c r="L180" s="136">
        <v>2012</v>
      </c>
      <c r="M180" s="134">
        <v>5</v>
      </c>
      <c r="N180" s="135"/>
      <c r="O180" s="355"/>
      <c r="P180" s="349"/>
      <c r="Q180" s="349"/>
      <c r="R180" s="349"/>
      <c r="S180" s="349"/>
      <c r="T180" s="349"/>
      <c r="U180" s="349"/>
      <c r="V180" s="349"/>
      <c r="W180" s="349"/>
      <c r="X180" s="349"/>
      <c r="Y180" s="349"/>
      <c r="Z180" s="349"/>
    </row>
    <row r="181" spans="2:26" ht="27" customHeight="1">
      <c r="B181" s="156">
        <v>170</v>
      </c>
      <c r="C181" s="116" t="s">
        <v>110</v>
      </c>
      <c r="D181" s="117" t="s">
        <v>32</v>
      </c>
      <c r="E181" s="117" t="s">
        <v>563</v>
      </c>
      <c r="F181" s="119" t="s">
        <v>564</v>
      </c>
      <c r="G181" s="146">
        <v>3</v>
      </c>
      <c r="H181" s="17">
        <v>1.6</v>
      </c>
      <c r="I181" s="22" t="s">
        <v>565</v>
      </c>
      <c r="J181" s="22" t="s">
        <v>566</v>
      </c>
      <c r="K181" s="152">
        <v>0</v>
      </c>
      <c r="L181" s="136">
        <v>2012</v>
      </c>
      <c r="M181" s="134">
        <v>3</v>
      </c>
      <c r="N181" s="135">
        <v>12</v>
      </c>
      <c r="O181" s="355"/>
      <c r="P181" s="349"/>
      <c r="Q181" s="349"/>
      <c r="R181" s="349"/>
      <c r="S181" s="349"/>
      <c r="T181" s="349"/>
      <c r="U181" s="349"/>
      <c r="V181" s="349"/>
      <c r="W181" s="349"/>
      <c r="X181" s="349"/>
      <c r="Y181" s="349"/>
      <c r="Z181" s="349"/>
    </row>
    <row r="182" spans="2:26" ht="27" customHeight="1">
      <c r="B182" s="156">
        <v>171</v>
      </c>
      <c r="C182" s="116" t="s">
        <v>110</v>
      </c>
      <c r="D182" s="117" t="s">
        <v>567</v>
      </c>
      <c r="E182" s="117" t="s">
        <v>568</v>
      </c>
      <c r="F182" s="314"/>
      <c r="G182" s="144">
        <v>1</v>
      </c>
      <c r="H182" s="202">
        <v>0</v>
      </c>
      <c r="I182" s="22" t="s">
        <v>248</v>
      </c>
      <c r="J182" s="204"/>
      <c r="K182" s="209"/>
      <c r="L182" s="136">
        <v>2012</v>
      </c>
      <c r="M182" s="134">
        <v>2</v>
      </c>
      <c r="N182" s="135">
        <v>21</v>
      </c>
      <c r="O182" s="355"/>
      <c r="P182" s="349"/>
      <c r="Q182" s="349"/>
      <c r="R182" s="349"/>
      <c r="S182" s="349"/>
      <c r="T182" s="349"/>
      <c r="U182" s="349"/>
      <c r="V182" s="349"/>
      <c r="W182" s="349"/>
      <c r="X182" s="349"/>
      <c r="Y182" s="349"/>
      <c r="Z182" s="349"/>
    </row>
    <row r="183" spans="2:26" ht="27" customHeight="1">
      <c r="B183" s="156">
        <v>172</v>
      </c>
      <c r="C183" s="116" t="s">
        <v>110</v>
      </c>
      <c r="D183" s="117" t="s">
        <v>112</v>
      </c>
      <c r="E183" s="117" t="s">
        <v>113</v>
      </c>
      <c r="F183" s="119" t="s">
        <v>161</v>
      </c>
      <c r="G183" s="144">
        <v>1</v>
      </c>
      <c r="H183" s="202">
        <v>0</v>
      </c>
      <c r="I183" s="22" t="s">
        <v>248</v>
      </c>
      <c r="J183" s="22" t="s">
        <v>249</v>
      </c>
      <c r="K183" s="153">
        <v>1</v>
      </c>
      <c r="L183" s="137">
        <v>2013</v>
      </c>
      <c r="M183" s="131">
        <v>2</v>
      </c>
      <c r="N183" s="132">
        <v>27</v>
      </c>
      <c r="O183" s="355"/>
      <c r="P183" s="349"/>
      <c r="Q183" s="349"/>
      <c r="R183" s="349"/>
      <c r="S183" s="349"/>
      <c r="T183" s="349"/>
      <c r="U183" s="349"/>
      <c r="V183" s="349"/>
      <c r="W183" s="349"/>
      <c r="X183" s="349"/>
      <c r="Y183" s="349"/>
      <c r="Z183" s="349"/>
    </row>
    <row r="184" spans="2:26" ht="27" customHeight="1">
      <c r="B184" s="156">
        <v>173</v>
      </c>
      <c r="C184" s="116" t="s">
        <v>110</v>
      </c>
      <c r="D184" s="117" t="s">
        <v>32</v>
      </c>
      <c r="E184" s="117" t="s">
        <v>33</v>
      </c>
      <c r="F184" s="119" t="s">
        <v>34</v>
      </c>
      <c r="G184" s="144">
        <v>1</v>
      </c>
      <c r="H184" s="130">
        <v>1.2</v>
      </c>
      <c r="I184" s="18" t="s">
        <v>232</v>
      </c>
      <c r="J184" s="203"/>
      <c r="K184" s="153">
        <v>1</v>
      </c>
      <c r="L184" s="137">
        <v>2013</v>
      </c>
      <c r="M184" s="131">
        <v>2</v>
      </c>
      <c r="N184" s="132">
        <v>27</v>
      </c>
      <c r="O184" s="355"/>
      <c r="P184" s="349"/>
      <c r="Q184" s="349"/>
      <c r="R184" s="349"/>
      <c r="S184" s="349"/>
      <c r="T184" s="349"/>
      <c r="U184" s="349"/>
      <c r="V184" s="349"/>
      <c r="W184" s="349"/>
      <c r="X184" s="349"/>
      <c r="Y184" s="349"/>
      <c r="Z184" s="349"/>
    </row>
    <row r="185" spans="2:26" ht="27" customHeight="1">
      <c r="B185" s="156">
        <v>174</v>
      </c>
      <c r="C185" s="116" t="s">
        <v>110</v>
      </c>
      <c r="D185" s="117" t="s">
        <v>223</v>
      </c>
      <c r="E185" s="117" t="s">
        <v>223</v>
      </c>
      <c r="F185" s="119" t="s">
        <v>4</v>
      </c>
      <c r="G185" s="144">
        <v>1</v>
      </c>
      <c r="H185" s="133">
        <v>5</v>
      </c>
      <c r="I185" s="18" t="s">
        <v>679</v>
      </c>
      <c r="J185" s="18" t="s">
        <v>760</v>
      </c>
      <c r="K185" s="153">
        <v>1</v>
      </c>
      <c r="L185" s="137">
        <v>2013</v>
      </c>
      <c r="M185" s="131">
        <v>3</v>
      </c>
      <c r="N185" s="132">
        <v>12</v>
      </c>
      <c r="O185" s="355"/>
      <c r="P185" s="349"/>
      <c r="Q185" s="349"/>
      <c r="R185" s="349"/>
      <c r="S185" s="349"/>
      <c r="T185" s="349"/>
      <c r="U185" s="349"/>
      <c r="V185" s="349"/>
      <c r="W185" s="349"/>
      <c r="X185" s="349"/>
      <c r="Y185" s="349"/>
      <c r="Z185" s="349"/>
    </row>
    <row r="186" spans="2:26" ht="27" customHeight="1">
      <c r="B186" s="156">
        <v>175</v>
      </c>
      <c r="C186" s="116" t="s">
        <v>110</v>
      </c>
      <c r="D186" s="117" t="s">
        <v>7</v>
      </c>
      <c r="E186" s="117" t="s">
        <v>8</v>
      </c>
      <c r="F186" s="119" t="s">
        <v>8</v>
      </c>
      <c r="G186" s="144">
        <v>1</v>
      </c>
      <c r="H186" s="130">
        <v>1.25</v>
      </c>
      <c r="I186" s="22" t="s">
        <v>569</v>
      </c>
      <c r="J186" s="22" t="s">
        <v>747</v>
      </c>
      <c r="K186" s="153">
        <v>1</v>
      </c>
      <c r="L186" s="136">
        <v>2012</v>
      </c>
      <c r="M186" s="134">
        <v>11</v>
      </c>
      <c r="N186" s="135">
        <v>13</v>
      </c>
      <c r="O186" s="355"/>
      <c r="P186" s="349"/>
      <c r="Q186" s="349"/>
      <c r="R186" s="349"/>
      <c r="S186" s="349"/>
      <c r="T186" s="349"/>
      <c r="U186" s="349"/>
      <c r="V186" s="349"/>
      <c r="W186" s="349"/>
      <c r="X186" s="349"/>
      <c r="Y186" s="349"/>
      <c r="Z186" s="349"/>
    </row>
    <row r="187" spans="2:26" ht="27" customHeight="1">
      <c r="B187" s="156">
        <v>176</v>
      </c>
      <c r="C187" s="116" t="s">
        <v>110</v>
      </c>
      <c r="D187" s="117" t="s">
        <v>111</v>
      </c>
      <c r="E187" s="117" t="s">
        <v>570</v>
      </c>
      <c r="F187" s="119" t="s">
        <v>571</v>
      </c>
      <c r="G187" s="145">
        <v>2</v>
      </c>
      <c r="H187" s="130">
        <v>0.844</v>
      </c>
      <c r="I187" s="18" t="s">
        <v>572</v>
      </c>
      <c r="J187" s="18" t="s">
        <v>748</v>
      </c>
      <c r="K187" s="152">
        <v>0</v>
      </c>
      <c r="L187" s="136">
        <v>2012</v>
      </c>
      <c r="M187" s="121">
        <v>1</v>
      </c>
      <c r="N187" s="122">
        <v>13</v>
      </c>
      <c r="O187" s="355"/>
      <c r="P187" s="349"/>
      <c r="Q187" s="349"/>
      <c r="R187" s="349"/>
      <c r="S187" s="349"/>
      <c r="T187" s="349"/>
      <c r="U187" s="349"/>
      <c r="V187" s="349"/>
      <c r="W187" s="349"/>
      <c r="X187" s="349"/>
      <c r="Y187" s="349"/>
      <c r="Z187" s="349"/>
    </row>
    <row r="188" spans="2:26" ht="27" customHeight="1">
      <c r="B188" s="156">
        <v>177</v>
      </c>
      <c r="C188" s="116" t="s">
        <v>110</v>
      </c>
      <c r="D188" s="117" t="s">
        <v>573</v>
      </c>
      <c r="E188" s="117" t="s">
        <v>574</v>
      </c>
      <c r="F188" s="119" t="s">
        <v>575</v>
      </c>
      <c r="G188" s="144">
        <v>1</v>
      </c>
      <c r="H188" s="130">
        <v>1</v>
      </c>
      <c r="I188" s="22" t="s">
        <v>576</v>
      </c>
      <c r="J188" s="204"/>
      <c r="K188" s="152">
        <v>0</v>
      </c>
      <c r="L188" s="137">
        <v>2013</v>
      </c>
      <c r="M188" s="131">
        <v>2</v>
      </c>
      <c r="N188" s="132">
        <v>1</v>
      </c>
      <c r="O188" s="355"/>
      <c r="P188" s="349"/>
      <c r="Q188" s="349"/>
      <c r="R188" s="349"/>
      <c r="S188" s="349"/>
      <c r="T188" s="349"/>
      <c r="U188" s="349"/>
      <c r="V188" s="349"/>
      <c r="W188" s="349"/>
      <c r="X188" s="349"/>
      <c r="Y188" s="349"/>
      <c r="Z188" s="349"/>
    </row>
    <row r="189" spans="2:26" ht="27" customHeight="1">
      <c r="B189" s="156">
        <v>178</v>
      </c>
      <c r="C189" s="116" t="s">
        <v>110</v>
      </c>
      <c r="D189" s="117" t="s">
        <v>115</v>
      </c>
      <c r="E189" s="117" t="s">
        <v>116</v>
      </c>
      <c r="F189" s="119" t="s">
        <v>162</v>
      </c>
      <c r="G189" s="144">
        <v>1</v>
      </c>
      <c r="H189" s="123">
        <v>0.5</v>
      </c>
      <c r="I189" s="18" t="s">
        <v>577</v>
      </c>
      <c r="J189" s="18" t="s">
        <v>749</v>
      </c>
      <c r="K189" s="153">
        <v>1</v>
      </c>
      <c r="L189" s="136">
        <v>2012</v>
      </c>
      <c r="M189" s="134">
        <v>9</v>
      </c>
      <c r="N189" s="135">
        <v>18</v>
      </c>
      <c r="O189" s="355"/>
      <c r="P189" s="349"/>
      <c r="Q189" s="349"/>
      <c r="R189" s="349"/>
      <c r="S189" s="349"/>
      <c r="T189" s="349"/>
      <c r="U189" s="349"/>
      <c r="V189" s="349"/>
      <c r="W189" s="349"/>
      <c r="X189" s="349"/>
      <c r="Y189" s="349"/>
      <c r="Z189" s="349"/>
    </row>
    <row r="190" spans="2:26" ht="27" customHeight="1">
      <c r="B190" s="156">
        <v>179</v>
      </c>
      <c r="C190" s="116" t="s">
        <v>110</v>
      </c>
      <c r="D190" s="117" t="s">
        <v>578</v>
      </c>
      <c r="E190" s="117" t="s">
        <v>579</v>
      </c>
      <c r="F190" s="119" t="s">
        <v>580</v>
      </c>
      <c r="G190" s="144">
        <v>1</v>
      </c>
      <c r="H190" s="130">
        <v>0.5</v>
      </c>
      <c r="I190" s="22" t="s">
        <v>231</v>
      </c>
      <c r="J190" s="22" t="s">
        <v>750</v>
      </c>
      <c r="K190" s="152">
        <v>0</v>
      </c>
      <c r="L190" s="137">
        <v>2013</v>
      </c>
      <c r="M190" s="131">
        <v>2</v>
      </c>
      <c r="N190" s="132">
        <v>26</v>
      </c>
      <c r="O190" s="355"/>
      <c r="P190" s="349"/>
      <c r="Q190" s="349"/>
      <c r="R190" s="349"/>
      <c r="S190" s="349"/>
      <c r="T190" s="349"/>
      <c r="U190" s="349"/>
      <c r="V190" s="349"/>
      <c r="W190" s="349"/>
      <c r="X190" s="349"/>
      <c r="Y190" s="349"/>
      <c r="Z190" s="349"/>
    </row>
    <row r="191" spans="2:26" ht="27" customHeight="1">
      <c r="B191" s="156">
        <v>180</v>
      </c>
      <c r="C191" s="116" t="s">
        <v>110</v>
      </c>
      <c r="D191" s="117" t="s">
        <v>114</v>
      </c>
      <c r="E191" s="117" t="s">
        <v>118</v>
      </c>
      <c r="F191" s="119" t="s">
        <v>163</v>
      </c>
      <c r="G191" s="144">
        <v>1</v>
      </c>
      <c r="H191" s="123">
        <v>0.75</v>
      </c>
      <c r="I191" s="18" t="s">
        <v>678</v>
      </c>
      <c r="J191" s="18" t="s">
        <v>328</v>
      </c>
      <c r="K191" s="153">
        <v>1</v>
      </c>
      <c r="L191" s="136">
        <v>2012</v>
      </c>
      <c r="M191" s="134">
        <v>5</v>
      </c>
      <c r="N191" s="135">
        <v>12</v>
      </c>
      <c r="O191" s="355"/>
      <c r="P191" s="349"/>
      <c r="Q191" s="349"/>
      <c r="R191" s="349"/>
      <c r="S191" s="349"/>
      <c r="T191" s="349"/>
      <c r="U191" s="349"/>
      <c r="V191" s="349"/>
      <c r="W191" s="349"/>
      <c r="X191" s="349"/>
      <c r="Y191" s="349"/>
      <c r="Z191" s="349"/>
    </row>
    <row r="192" spans="2:26" ht="27" customHeight="1">
      <c r="B192" s="156">
        <v>181</v>
      </c>
      <c r="C192" s="116" t="s">
        <v>110</v>
      </c>
      <c r="D192" s="117" t="s">
        <v>111</v>
      </c>
      <c r="E192" s="117" t="s">
        <v>581</v>
      </c>
      <c r="F192" s="119" t="s">
        <v>582</v>
      </c>
      <c r="G192" s="144">
        <v>1</v>
      </c>
      <c r="H192" s="130">
        <v>1.1</v>
      </c>
      <c r="I192" s="22" t="s">
        <v>562</v>
      </c>
      <c r="J192" s="204"/>
      <c r="K192" s="209"/>
      <c r="L192" s="136">
        <v>2012</v>
      </c>
      <c r="M192" s="134">
        <v>8</v>
      </c>
      <c r="N192" s="135">
        <v>22</v>
      </c>
      <c r="O192" s="355"/>
      <c r="P192" s="349"/>
      <c r="Q192" s="349"/>
      <c r="R192" s="349"/>
      <c r="S192" s="349"/>
      <c r="T192" s="349"/>
      <c r="U192" s="349"/>
      <c r="V192" s="349"/>
      <c r="W192" s="349"/>
      <c r="X192" s="349"/>
      <c r="Y192" s="349"/>
      <c r="Z192" s="349"/>
    </row>
    <row r="193" spans="2:26" ht="27" customHeight="1">
      <c r="B193" s="156">
        <v>182</v>
      </c>
      <c r="C193" s="116" t="s">
        <v>110</v>
      </c>
      <c r="D193" s="117" t="s">
        <v>111</v>
      </c>
      <c r="E193" s="117" t="s">
        <v>581</v>
      </c>
      <c r="F193" s="119" t="s">
        <v>583</v>
      </c>
      <c r="G193" s="144">
        <v>1</v>
      </c>
      <c r="H193" s="130">
        <v>1.2</v>
      </c>
      <c r="I193" s="22" t="s">
        <v>562</v>
      </c>
      <c r="J193" s="204"/>
      <c r="K193" s="209"/>
      <c r="L193" s="136">
        <v>2012</v>
      </c>
      <c r="M193" s="134">
        <v>5</v>
      </c>
      <c r="N193" s="135">
        <v>9</v>
      </c>
      <c r="O193" s="355"/>
      <c r="P193" s="349"/>
      <c r="Q193" s="349"/>
      <c r="R193" s="349"/>
      <c r="S193" s="349"/>
      <c r="T193" s="349"/>
      <c r="U193" s="349"/>
      <c r="V193" s="349"/>
      <c r="W193" s="349"/>
      <c r="X193" s="349"/>
      <c r="Y193" s="349"/>
      <c r="Z193" s="349"/>
    </row>
    <row r="194" spans="2:26" ht="27" customHeight="1">
      <c r="B194" s="156">
        <v>183</v>
      </c>
      <c r="C194" s="116" t="s">
        <v>110</v>
      </c>
      <c r="D194" s="117" t="s">
        <v>117</v>
      </c>
      <c r="E194" s="117" t="s">
        <v>119</v>
      </c>
      <c r="F194" s="119" t="s">
        <v>164</v>
      </c>
      <c r="G194" s="144">
        <v>1</v>
      </c>
      <c r="H194" s="130">
        <v>2.2</v>
      </c>
      <c r="I194" s="18" t="s">
        <v>584</v>
      </c>
      <c r="J194" s="18" t="s">
        <v>703</v>
      </c>
      <c r="K194" s="153">
        <v>1</v>
      </c>
      <c r="L194" s="137">
        <v>2013</v>
      </c>
      <c r="M194" s="131">
        <v>1</v>
      </c>
      <c r="N194" s="132">
        <v>4</v>
      </c>
      <c r="O194" s="355"/>
      <c r="P194" s="349"/>
      <c r="Q194" s="349"/>
      <c r="R194" s="349"/>
      <c r="S194" s="349"/>
      <c r="T194" s="349"/>
      <c r="U194" s="349"/>
      <c r="V194" s="349"/>
      <c r="W194" s="349"/>
      <c r="X194" s="349"/>
      <c r="Y194" s="349"/>
      <c r="Z194" s="349"/>
    </row>
    <row r="195" spans="2:26" ht="27" customHeight="1">
      <c r="B195" s="156">
        <v>184</v>
      </c>
      <c r="C195" s="116" t="s">
        <v>110</v>
      </c>
      <c r="D195" s="117" t="s">
        <v>578</v>
      </c>
      <c r="E195" s="117" t="s">
        <v>585</v>
      </c>
      <c r="F195" s="119" t="s">
        <v>586</v>
      </c>
      <c r="G195" s="146">
        <v>3</v>
      </c>
      <c r="H195" s="17">
        <v>0.526</v>
      </c>
      <c r="I195" s="18" t="s">
        <v>587</v>
      </c>
      <c r="J195" s="18" t="s">
        <v>701</v>
      </c>
      <c r="K195" s="152">
        <v>0</v>
      </c>
      <c r="L195" s="136">
        <v>2012</v>
      </c>
      <c r="M195" s="121">
        <v>2</v>
      </c>
      <c r="N195" s="122">
        <v>14</v>
      </c>
      <c r="O195" s="355"/>
      <c r="P195" s="349"/>
      <c r="Q195" s="349"/>
      <c r="R195" s="349"/>
      <c r="S195" s="349"/>
      <c r="T195" s="349"/>
      <c r="U195" s="349"/>
      <c r="V195" s="349"/>
      <c r="W195" s="349"/>
      <c r="X195" s="349"/>
      <c r="Y195" s="349"/>
      <c r="Z195" s="349"/>
    </row>
    <row r="196" spans="2:26" ht="27" customHeight="1">
      <c r="B196" s="156">
        <v>185</v>
      </c>
      <c r="C196" s="116" t="s">
        <v>110</v>
      </c>
      <c r="D196" s="117" t="s">
        <v>114</v>
      </c>
      <c r="E196" s="117" t="s">
        <v>118</v>
      </c>
      <c r="F196" s="119" t="s">
        <v>165</v>
      </c>
      <c r="G196" s="144">
        <v>1</v>
      </c>
      <c r="H196" s="202">
        <v>0</v>
      </c>
      <c r="I196" s="204"/>
      <c r="J196" s="22" t="s">
        <v>706</v>
      </c>
      <c r="K196" s="153">
        <v>1</v>
      </c>
      <c r="L196" s="136">
        <v>2012</v>
      </c>
      <c r="M196" s="139">
        <v>5</v>
      </c>
      <c r="N196" s="140">
        <v>22</v>
      </c>
      <c r="O196" s="355"/>
      <c r="P196" s="349"/>
      <c r="Q196" s="349"/>
      <c r="R196" s="349"/>
      <c r="S196" s="349"/>
      <c r="T196" s="349"/>
      <c r="U196" s="349"/>
      <c r="V196" s="349"/>
      <c r="W196" s="349"/>
      <c r="X196" s="349"/>
      <c r="Y196" s="349"/>
      <c r="Z196" s="349"/>
    </row>
    <row r="197" spans="2:26" ht="27" customHeight="1">
      <c r="B197" s="156">
        <v>186</v>
      </c>
      <c r="C197" s="116" t="s">
        <v>110</v>
      </c>
      <c r="D197" s="117" t="s">
        <v>35</v>
      </c>
      <c r="E197" s="117" t="s">
        <v>36</v>
      </c>
      <c r="F197" s="119" t="s">
        <v>37</v>
      </c>
      <c r="G197" s="144">
        <v>1</v>
      </c>
      <c r="H197" s="133">
        <v>2.4</v>
      </c>
      <c r="I197" s="22" t="s">
        <v>233</v>
      </c>
      <c r="J197" s="22" t="s">
        <v>709</v>
      </c>
      <c r="K197" s="153">
        <v>1</v>
      </c>
      <c r="L197" s="127">
        <v>2013</v>
      </c>
      <c r="M197" s="131">
        <v>3</v>
      </c>
      <c r="N197" s="132">
        <v>19</v>
      </c>
      <c r="O197" s="355"/>
      <c r="P197" s="349"/>
      <c r="Q197" s="349"/>
      <c r="R197" s="349"/>
      <c r="S197" s="349"/>
      <c r="T197" s="349"/>
      <c r="U197" s="349"/>
      <c r="V197" s="349"/>
      <c r="W197" s="349"/>
      <c r="X197" s="349"/>
      <c r="Y197" s="349"/>
      <c r="Z197" s="349"/>
    </row>
    <row r="198" spans="2:26" ht="27" customHeight="1">
      <c r="B198" s="156">
        <v>187</v>
      </c>
      <c r="C198" s="116" t="s">
        <v>110</v>
      </c>
      <c r="D198" s="117" t="s">
        <v>578</v>
      </c>
      <c r="E198" s="117" t="s">
        <v>588</v>
      </c>
      <c r="F198" s="119" t="s">
        <v>589</v>
      </c>
      <c r="G198" s="144">
        <v>1</v>
      </c>
      <c r="H198" s="123">
        <v>0.5</v>
      </c>
      <c r="I198" s="22" t="s">
        <v>231</v>
      </c>
      <c r="J198" s="204"/>
      <c r="K198" s="209"/>
      <c r="L198" s="127">
        <v>2013</v>
      </c>
      <c r="M198" s="128">
        <v>2</v>
      </c>
      <c r="N198" s="129">
        <v>5</v>
      </c>
      <c r="O198" s="355"/>
      <c r="P198" s="349"/>
      <c r="Q198" s="349"/>
      <c r="R198" s="349"/>
      <c r="S198" s="349"/>
      <c r="T198" s="349"/>
      <c r="U198" s="349"/>
      <c r="V198" s="349"/>
      <c r="W198" s="349"/>
      <c r="X198" s="349"/>
      <c r="Y198" s="349"/>
      <c r="Z198" s="349"/>
    </row>
    <row r="199" spans="2:26" ht="27" customHeight="1">
      <c r="B199" s="156">
        <v>188</v>
      </c>
      <c r="C199" s="116" t="s">
        <v>110</v>
      </c>
      <c r="D199" s="117" t="s">
        <v>578</v>
      </c>
      <c r="E199" s="117" t="s">
        <v>588</v>
      </c>
      <c r="F199" s="119" t="s">
        <v>590</v>
      </c>
      <c r="G199" s="144">
        <v>1</v>
      </c>
      <c r="H199" s="202">
        <v>0</v>
      </c>
      <c r="I199" s="204"/>
      <c r="J199" s="204"/>
      <c r="K199" s="152">
        <v>0</v>
      </c>
      <c r="L199" s="120">
        <v>2012</v>
      </c>
      <c r="M199" s="121">
        <v>2</v>
      </c>
      <c r="N199" s="122">
        <v>21</v>
      </c>
      <c r="O199" s="355"/>
      <c r="P199" s="349"/>
      <c r="Q199" s="349"/>
      <c r="R199" s="349"/>
      <c r="S199" s="349"/>
      <c r="T199" s="349"/>
      <c r="U199" s="349"/>
      <c r="V199" s="349"/>
      <c r="W199" s="349"/>
      <c r="X199" s="349"/>
      <c r="Y199" s="349"/>
      <c r="Z199" s="349"/>
    </row>
    <row r="200" spans="2:26" ht="27" customHeight="1">
      <c r="B200" s="156">
        <v>189</v>
      </c>
      <c r="C200" s="116" t="s">
        <v>110</v>
      </c>
      <c r="D200" s="117" t="s">
        <v>578</v>
      </c>
      <c r="E200" s="117" t="s">
        <v>591</v>
      </c>
      <c r="F200" s="314"/>
      <c r="G200" s="144">
        <v>1</v>
      </c>
      <c r="H200" s="202">
        <v>0</v>
      </c>
      <c r="I200" s="204"/>
      <c r="J200" s="204"/>
      <c r="K200" s="152">
        <v>0</v>
      </c>
      <c r="L200" s="127">
        <v>2013</v>
      </c>
      <c r="M200" s="128">
        <v>3</v>
      </c>
      <c r="N200" s="129">
        <v>26</v>
      </c>
      <c r="O200" s="355"/>
      <c r="P200" s="349"/>
      <c r="Q200" s="349"/>
      <c r="R200" s="349"/>
      <c r="S200" s="349"/>
      <c r="T200" s="349"/>
      <c r="U200" s="349"/>
      <c r="V200" s="349"/>
      <c r="W200" s="349"/>
      <c r="X200" s="349"/>
      <c r="Y200" s="349"/>
      <c r="Z200" s="349"/>
    </row>
    <row r="201" spans="2:26" ht="27" customHeight="1">
      <c r="B201" s="156">
        <v>190</v>
      </c>
      <c r="C201" s="116" t="s">
        <v>110</v>
      </c>
      <c r="D201" s="117" t="s">
        <v>117</v>
      </c>
      <c r="E201" s="117" t="s">
        <v>119</v>
      </c>
      <c r="F201" s="119" t="s">
        <v>173</v>
      </c>
      <c r="G201" s="144">
        <v>1</v>
      </c>
      <c r="H201" s="17">
        <v>1</v>
      </c>
      <c r="I201" s="22" t="s">
        <v>224</v>
      </c>
      <c r="J201" s="204"/>
      <c r="K201" s="153">
        <v>1</v>
      </c>
      <c r="L201" s="127">
        <v>2013</v>
      </c>
      <c r="M201" s="131">
        <v>1</v>
      </c>
      <c r="N201" s="132">
        <v>4</v>
      </c>
      <c r="O201" s="355"/>
      <c r="P201" s="349"/>
      <c r="Q201" s="349"/>
      <c r="R201" s="349"/>
      <c r="S201" s="349"/>
      <c r="T201" s="349"/>
      <c r="U201" s="349"/>
      <c r="V201" s="349"/>
      <c r="W201" s="349"/>
      <c r="X201" s="349"/>
      <c r="Y201" s="349"/>
      <c r="Z201" s="349"/>
    </row>
    <row r="202" spans="2:26" ht="27" customHeight="1">
      <c r="B202" s="156">
        <v>191</v>
      </c>
      <c r="C202" s="116" t="s">
        <v>110</v>
      </c>
      <c r="D202" s="117" t="s">
        <v>115</v>
      </c>
      <c r="E202" s="117" t="s">
        <v>878</v>
      </c>
      <c r="F202" s="119" t="s">
        <v>879</v>
      </c>
      <c r="G202" s="146">
        <v>3</v>
      </c>
      <c r="H202" s="17">
        <v>1.1</v>
      </c>
      <c r="I202" s="22" t="s">
        <v>880</v>
      </c>
      <c r="J202" s="22" t="s">
        <v>881</v>
      </c>
      <c r="K202" s="153">
        <v>1</v>
      </c>
      <c r="L202" s="136">
        <v>2012</v>
      </c>
      <c r="M202" s="134">
        <v>9</v>
      </c>
      <c r="N202" s="135">
        <v>26</v>
      </c>
      <c r="O202" s="355"/>
      <c r="P202" s="349"/>
      <c r="Q202" s="349"/>
      <c r="R202" s="349"/>
      <c r="S202" s="349"/>
      <c r="T202" s="349"/>
      <c r="U202" s="349"/>
      <c r="V202" s="349"/>
      <c r="W202" s="349"/>
      <c r="X202" s="349"/>
      <c r="Y202" s="349"/>
      <c r="Z202" s="349"/>
    </row>
    <row r="203" spans="2:26" ht="27" customHeight="1">
      <c r="B203" s="156">
        <v>192</v>
      </c>
      <c r="C203" s="116" t="s">
        <v>110</v>
      </c>
      <c r="D203" s="117" t="s">
        <v>592</v>
      </c>
      <c r="E203" s="117" t="s">
        <v>593</v>
      </c>
      <c r="F203" s="119" t="s">
        <v>593</v>
      </c>
      <c r="G203" s="145">
        <v>2</v>
      </c>
      <c r="H203" s="17">
        <v>1.89</v>
      </c>
      <c r="I203" s="22" t="s">
        <v>594</v>
      </c>
      <c r="J203" s="22" t="s">
        <v>751</v>
      </c>
      <c r="K203" s="209"/>
      <c r="L203" s="120">
        <v>2012</v>
      </c>
      <c r="M203" s="134">
        <v>2</v>
      </c>
      <c r="N203" s="135">
        <v>10</v>
      </c>
      <c r="O203" s="355"/>
      <c r="P203" s="349"/>
      <c r="Q203" s="349"/>
      <c r="R203" s="349"/>
      <c r="S203" s="349"/>
      <c r="T203" s="349"/>
      <c r="U203" s="349"/>
      <c r="V203" s="349"/>
      <c r="W203" s="349"/>
      <c r="X203" s="349"/>
      <c r="Y203" s="349"/>
      <c r="Z203" s="349"/>
    </row>
    <row r="204" spans="2:26" ht="27" customHeight="1">
      <c r="B204" s="156">
        <v>193</v>
      </c>
      <c r="C204" s="116" t="s">
        <v>110</v>
      </c>
      <c r="D204" s="117" t="s">
        <v>595</v>
      </c>
      <c r="E204" s="117" t="s">
        <v>596</v>
      </c>
      <c r="F204" s="119" t="s">
        <v>597</v>
      </c>
      <c r="G204" s="146">
        <v>3</v>
      </c>
      <c r="H204" s="17">
        <v>0.66</v>
      </c>
      <c r="I204" s="22" t="s">
        <v>598</v>
      </c>
      <c r="J204" s="204"/>
      <c r="K204" s="209"/>
      <c r="L204" s="136">
        <v>2012</v>
      </c>
      <c r="M204" s="134"/>
      <c r="N204" s="135"/>
      <c r="O204" s="355"/>
      <c r="P204" s="349"/>
      <c r="Q204" s="349"/>
      <c r="R204" s="349"/>
      <c r="S204" s="349"/>
      <c r="T204" s="349"/>
      <c r="U204" s="349"/>
      <c r="V204" s="349"/>
      <c r="W204" s="349"/>
      <c r="X204" s="349"/>
      <c r="Y204" s="349"/>
      <c r="Z204" s="349"/>
    </row>
    <row r="205" spans="2:26" ht="27" customHeight="1">
      <c r="B205" s="156">
        <v>194</v>
      </c>
      <c r="C205" s="116" t="s">
        <v>110</v>
      </c>
      <c r="D205" s="117" t="s">
        <v>599</v>
      </c>
      <c r="E205" s="117" t="s">
        <v>600</v>
      </c>
      <c r="F205" s="119" t="s">
        <v>601</v>
      </c>
      <c r="G205" s="145">
        <v>2</v>
      </c>
      <c r="H205" s="133">
        <v>0.25</v>
      </c>
      <c r="I205" s="22" t="s">
        <v>660</v>
      </c>
      <c r="J205" s="204"/>
      <c r="K205" s="209"/>
      <c r="L205" s="127">
        <v>2013</v>
      </c>
      <c r="M205" s="131">
        <v>3</v>
      </c>
      <c r="N205" s="132">
        <v>1</v>
      </c>
      <c r="O205" s="355"/>
      <c r="P205" s="349"/>
      <c r="Q205" s="349"/>
      <c r="R205" s="349"/>
      <c r="S205" s="349"/>
      <c r="T205" s="349"/>
      <c r="U205" s="349"/>
      <c r="V205" s="349"/>
      <c r="W205" s="349"/>
      <c r="X205" s="349"/>
      <c r="Y205" s="349"/>
      <c r="Z205" s="349"/>
    </row>
    <row r="206" spans="2:26" ht="27" customHeight="1">
      <c r="B206" s="156">
        <v>195</v>
      </c>
      <c r="C206" s="116" t="s">
        <v>110</v>
      </c>
      <c r="D206" s="117" t="s">
        <v>182</v>
      </c>
      <c r="E206" s="117" t="s">
        <v>183</v>
      </c>
      <c r="F206" s="119" t="s">
        <v>184</v>
      </c>
      <c r="G206" s="144">
        <v>1</v>
      </c>
      <c r="H206" s="133">
        <v>1.2</v>
      </c>
      <c r="I206" s="22" t="s">
        <v>234</v>
      </c>
      <c r="J206" s="204"/>
      <c r="K206" s="153">
        <v>1</v>
      </c>
      <c r="L206" s="127">
        <v>2013</v>
      </c>
      <c r="M206" s="131">
        <v>4</v>
      </c>
      <c r="N206" s="132">
        <v>16</v>
      </c>
      <c r="O206" s="355"/>
      <c r="P206" s="349"/>
      <c r="Q206" s="349"/>
      <c r="R206" s="349"/>
      <c r="S206" s="349"/>
      <c r="T206" s="349"/>
      <c r="U206" s="349"/>
      <c r="V206" s="349"/>
      <c r="W206" s="349"/>
      <c r="X206" s="349"/>
      <c r="Y206" s="349"/>
      <c r="Z206" s="349"/>
    </row>
    <row r="207" spans="2:26" ht="27" customHeight="1">
      <c r="B207" s="156">
        <v>196</v>
      </c>
      <c r="C207" s="116" t="s">
        <v>110</v>
      </c>
      <c r="D207" s="117" t="s">
        <v>602</v>
      </c>
      <c r="E207" s="117" t="s">
        <v>603</v>
      </c>
      <c r="F207" s="119" t="s">
        <v>604</v>
      </c>
      <c r="G207" s="144">
        <v>1</v>
      </c>
      <c r="H207" s="133">
        <v>0.25</v>
      </c>
      <c r="I207" s="22" t="s">
        <v>605</v>
      </c>
      <c r="J207" s="22" t="s">
        <v>752</v>
      </c>
      <c r="K207" s="209"/>
      <c r="L207" s="127">
        <v>2013</v>
      </c>
      <c r="M207" s="131">
        <v>4</v>
      </c>
      <c r="N207" s="132">
        <v>25</v>
      </c>
      <c r="O207" s="355"/>
      <c r="P207" s="349"/>
      <c r="Q207" s="349"/>
      <c r="R207" s="349"/>
      <c r="S207" s="349"/>
      <c r="T207" s="349"/>
      <c r="U207" s="349"/>
      <c r="V207" s="349"/>
      <c r="W207" s="349"/>
      <c r="X207" s="349"/>
      <c r="Y207" s="349"/>
      <c r="Z207" s="349"/>
    </row>
    <row r="208" spans="2:26" ht="27" customHeight="1">
      <c r="B208" s="156">
        <v>197</v>
      </c>
      <c r="C208" s="116" t="s">
        <v>120</v>
      </c>
      <c r="D208" s="117" t="s">
        <v>27</v>
      </c>
      <c r="E208" s="117" t="s">
        <v>28</v>
      </c>
      <c r="F208" s="119" t="s">
        <v>29</v>
      </c>
      <c r="G208" s="145">
        <v>2</v>
      </c>
      <c r="H208" s="130">
        <v>1.063</v>
      </c>
      <c r="I208" s="18" t="s">
        <v>659</v>
      </c>
      <c r="J208" s="18" t="s">
        <v>753</v>
      </c>
      <c r="K208" s="153">
        <v>1</v>
      </c>
      <c r="L208" s="127">
        <v>2013</v>
      </c>
      <c r="M208" s="128">
        <v>4</v>
      </c>
      <c r="N208" s="129">
        <v>30</v>
      </c>
      <c r="O208" s="355"/>
      <c r="P208" s="349"/>
      <c r="Q208" s="349"/>
      <c r="R208" s="349"/>
      <c r="S208" s="349"/>
      <c r="T208" s="349"/>
      <c r="U208" s="349"/>
      <c r="V208" s="349"/>
      <c r="W208" s="349"/>
      <c r="X208" s="349"/>
      <c r="Y208" s="349"/>
      <c r="Z208" s="349"/>
    </row>
    <row r="209" spans="2:26" ht="27" customHeight="1">
      <c r="B209" s="156">
        <v>198</v>
      </c>
      <c r="C209" s="116" t="s">
        <v>120</v>
      </c>
      <c r="D209" s="117" t="s">
        <v>27</v>
      </c>
      <c r="E209" s="117" t="s">
        <v>606</v>
      </c>
      <c r="F209" s="119" t="s">
        <v>606</v>
      </c>
      <c r="G209" s="144">
        <v>1</v>
      </c>
      <c r="H209" s="17">
        <v>1.5</v>
      </c>
      <c r="I209" s="204"/>
      <c r="J209" s="22" t="s">
        <v>318</v>
      </c>
      <c r="K209" s="152">
        <v>0</v>
      </c>
      <c r="L209" s="136">
        <v>2012</v>
      </c>
      <c r="M209" s="134">
        <v>1</v>
      </c>
      <c r="N209" s="135">
        <v>9</v>
      </c>
      <c r="O209" s="355"/>
      <c r="P209" s="349"/>
      <c r="Q209" s="349"/>
      <c r="R209" s="349"/>
      <c r="S209" s="349"/>
      <c r="T209" s="349"/>
      <c r="U209" s="349"/>
      <c r="V209" s="349"/>
      <c r="W209" s="349"/>
      <c r="X209" s="349"/>
      <c r="Y209" s="349"/>
      <c r="Z209" s="349"/>
    </row>
    <row r="210" spans="2:154" ht="27" customHeight="1">
      <c r="B210" s="156">
        <v>199</v>
      </c>
      <c r="C210" s="116" t="s">
        <v>120</v>
      </c>
      <c r="D210" s="117" t="s">
        <v>607</v>
      </c>
      <c r="E210" s="117" t="s">
        <v>608</v>
      </c>
      <c r="F210" s="119" t="s">
        <v>609</v>
      </c>
      <c r="G210" s="144">
        <v>1</v>
      </c>
      <c r="H210" s="202">
        <v>0</v>
      </c>
      <c r="I210" s="18" t="s">
        <v>658</v>
      </c>
      <c r="J210" s="203"/>
      <c r="K210" s="209"/>
      <c r="L210" s="120">
        <v>2012</v>
      </c>
      <c r="M210" s="121">
        <v>5</v>
      </c>
      <c r="N210" s="122">
        <v>4</v>
      </c>
      <c r="O210" s="355"/>
      <c r="P210" s="349"/>
      <c r="Q210" s="349"/>
      <c r="R210" s="349"/>
      <c r="S210" s="349"/>
      <c r="T210" s="349"/>
      <c r="U210" s="349"/>
      <c r="V210" s="349"/>
      <c r="W210" s="349"/>
      <c r="X210" s="349"/>
      <c r="Y210" s="349"/>
      <c r="Z210" s="349"/>
      <c r="AA210" s="349"/>
      <c r="AB210" s="349"/>
      <c r="AC210" s="349"/>
      <c r="AD210" s="349"/>
      <c r="AE210" s="349"/>
      <c r="AF210" s="349"/>
      <c r="AG210" s="349"/>
      <c r="AH210" s="349"/>
      <c r="AI210" s="349"/>
      <c r="AJ210" s="349"/>
      <c r="AK210" s="349"/>
      <c r="AL210" s="349"/>
      <c r="AM210" s="349"/>
      <c r="AN210" s="349"/>
      <c r="AO210" s="349"/>
      <c r="AP210" s="349"/>
      <c r="AQ210" s="349"/>
      <c r="AR210" s="349"/>
      <c r="AS210" s="349"/>
      <c r="AT210" s="349"/>
      <c r="AU210" s="349"/>
      <c r="AV210" s="349"/>
      <c r="AW210" s="349"/>
      <c r="AX210" s="349"/>
      <c r="AY210" s="349"/>
      <c r="AZ210" s="349"/>
      <c r="BA210" s="349"/>
      <c r="BB210" s="349"/>
      <c r="BC210" s="349"/>
      <c r="BD210" s="349"/>
      <c r="BE210" s="349"/>
      <c r="BF210" s="349"/>
      <c r="BG210" s="349"/>
      <c r="BH210" s="349"/>
      <c r="BI210" s="349"/>
      <c r="BJ210" s="349"/>
      <c r="BK210" s="349"/>
      <c r="BL210" s="349"/>
      <c r="BM210" s="349"/>
      <c r="BN210" s="349"/>
      <c r="BO210" s="349"/>
      <c r="BP210" s="349"/>
      <c r="BQ210" s="349"/>
      <c r="BR210" s="349"/>
      <c r="BS210" s="349"/>
      <c r="BT210" s="349"/>
      <c r="BU210" s="349"/>
      <c r="BV210" s="349"/>
      <c r="BW210" s="349"/>
      <c r="BX210" s="349"/>
      <c r="BY210" s="349"/>
      <c r="BZ210" s="349"/>
      <c r="CA210" s="349"/>
      <c r="CB210" s="349"/>
      <c r="CC210" s="349"/>
      <c r="CD210" s="349"/>
      <c r="CE210" s="349"/>
      <c r="CF210" s="349"/>
      <c r="CG210" s="349"/>
      <c r="CH210" s="349"/>
      <c r="CI210" s="349"/>
      <c r="CJ210" s="349"/>
      <c r="CK210" s="349"/>
      <c r="CL210" s="349"/>
      <c r="CM210" s="349"/>
      <c r="CN210" s="349"/>
      <c r="CO210" s="349"/>
      <c r="CP210" s="349"/>
      <c r="CQ210" s="349"/>
      <c r="CR210" s="349"/>
      <c r="CS210" s="349"/>
      <c r="CT210" s="349"/>
      <c r="CU210" s="349"/>
      <c r="CV210" s="349"/>
      <c r="CW210" s="349"/>
      <c r="CX210" s="349"/>
      <c r="CY210" s="349"/>
      <c r="CZ210" s="349"/>
      <c r="DA210" s="349"/>
      <c r="DB210" s="349"/>
      <c r="DC210" s="349"/>
      <c r="DD210" s="349"/>
      <c r="DE210" s="349"/>
      <c r="DF210" s="349"/>
      <c r="DG210" s="349"/>
      <c r="DH210" s="349"/>
      <c r="DI210" s="349"/>
      <c r="DJ210" s="349"/>
      <c r="DK210" s="349"/>
      <c r="DL210" s="349"/>
      <c r="DM210" s="349"/>
      <c r="DN210" s="349"/>
      <c r="DO210" s="349"/>
      <c r="DP210" s="349"/>
      <c r="DQ210" s="349"/>
      <c r="DR210" s="349"/>
      <c r="DS210" s="349"/>
      <c r="DT210" s="349"/>
      <c r="DU210" s="349"/>
      <c r="DV210" s="349"/>
      <c r="DW210" s="349"/>
      <c r="DX210" s="349"/>
      <c r="DY210" s="349"/>
      <c r="DZ210" s="349"/>
      <c r="EA210" s="349"/>
      <c r="EB210" s="349"/>
      <c r="EC210" s="349"/>
      <c r="ED210" s="349"/>
      <c r="EE210" s="349"/>
      <c r="EF210" s="349"/>
      <c r="EG210" s="349"/>
      <c r="EH210" s="349"/>
      <c r="EI210" s="349"/>
      <c r="EJ210" s="349"/>
      <c r="EK210" s="349"/>
      <c r="EL210" s="349"/>
      <c r="EM210" s="349"/>
      <c r="EN210" s="349"/>
      <c r="EO210" s="349"/>
      <c r="EP210" s="349"/>
      <c r="EQ210" s="349"/>
      <c r="ER210" s="349"/>
      <c r="ES210" s="349"/>
      <c r="ET210" s="349"/>
      <c r="EU210" s="349"/>
      <c r="EV210" s="349"/>
      <c r="EW210" s="349"/>
      <c r="EX210" s="349"/>
    </row>
    <row r="211" spans="2:154" ht="27" customHeight="1">
      <c r="B211" s="156">
        <v>200</v>
      </c>
      <c r="C211" s="116" t="s">
        <v>120</v>
      </c>
      <c r="D211" s="117" t="s">
        <v>610</v>
      </c>
      <c r="E211" s="117" t="s">
        <v>611</v>
      </c>
      <c r="F211" s="119" t="s">
        <v>611</v>
      </c>
      <c r="G211" s="145">
        <v>2</v>
      </c>
      <c r="H211" s="130">
        <v>2</v>
      </c>
      <c r="I211" s="18" t="s">
        <v>677</v>
      </c>
      <c r="J211" s="203"/>
      <c r="K211" s="152">
        <v>0</v>
      </c>
      <c r="L211" s="136">
        <v>2012</v>
      </c>
      <c r="M211" s="134">
        <v>2</v>
      </c>
      <c r="N211" s="135">
        <v>29</v>
      </c>
      <c r="O211" s="355"/>
      <c r="P211" s="349"/>
      <c r="Q211" s="349"/>
      <c r="R211" s="349"/>
      <c r="S211" s="349"/>
      <c r="T211" s="349"/>
      <c r="U211" s="349"/>
      <c r="V211" s="349"/>
      <c r="W211" s="349"/>
      <c r="X211" s="349"/>
      <c r="Y211" s="349"/>
      <c r="Z211" s="349"/>
      <c r="AA211" s="349"/>
      <c r="AB211" s="349"/>
      <c r="AC211" s="349"/>
      <c r="AD211" s="349"/>
      <c r="AE211" s="349"/>
      <c r="AF211" s="349"/>
      <c r="AG211" s="349"/>
      <c r="AH211" s="349"/>
      <c r="AI211" s="349"/>
      <c r="AJ211" s="349"/>
      <c r="AK211" s="349"/>
      <c r="AL211" s="349"/>
      <c r="AM211" s="349"/>
      <c r="AN211" s="349"/>
      <c r="AO211" s="349"/>
      <c r="AP211" s="349"/>
      <c r="AQ211" s="349"/>
      <c r="AR211" s="349"/>
      <c r="AS211" s="349"/>
      <c r="AT211" s="349"/>
      <c r="AU211" s="349"/>
      <c r="AV211" s="349"/>
      <c r="AW211" s="349"/>
      <c r="AX211" s="349"/>
      <c r="AY211" s="349"/>
      <c r="AZ211" s="349"/>
      <c r="BA211" s="349"/>
      <c r="BB211" s="349"/>
      <c r="BC211" s="349"/>
      <c r="BD211" s="349"/>
      <c r="BE211" s="349"/>
      <c r="BF211" s="349"/>
      <c r="BG211" s="349"/>
      <c r="BH211" s="349"/>
      <c r="BI211" s="349"/>
      <c r="BJ211" s="349"/>
      <c r="BK211" s="349"/>
      <c r="BL211" s="349"/>
      <c r="BM211" s="349"/>
      <c r="BN211" s="349"/>
      <c r="BO211" s="349"/>
      <c r="BP211" s="349"/>
      <c r="BQ211" s="349"/>
      <c r="BR211" s="349"/>
      <c r="BS211" s="349"/>
      <c r="BT211" s="349"/>
      <c r="BU211" s="349"/>
      <c r="BV211" s="349"/>
      <c r="BW211" s="349"/>
      <c r="BX211" s="349"/>
      <c r="BY211" s="349"/>
      <c r="BZ211" s="349"/>
      <c r="CA211" s="349"/>
      <c r="CB211" s="349"/>
      <c r="CC211" s="349"/>
      <c r="CD211" s="349"/>
      <c r="CE211" s="349"/>
      <c r="CF211" s="349"/>
      <c r="CG211" s="349"/>
      <c r="CH211" s="349"/>
      <c r="CI211" s="349"/>
      <c r="CJ211" s="349"/>
      <c r="CK211" s="349"/>
      <c r="CL211" s="349"/>
      <c r="CM211" s="349"/>
      <c r="CN211" s="349"/>
      <c r="CO211" s="349"/>
      <c r="CP211" s="349"/>
      <c r="CQ211" s="349"/>
      <c r="CR211" s="349"/>
      <c r="CS211" s="349"/>
      <c r="CT211" s="349"/>
      <c r="CU211" s="349"/>
      <c r="CV211" s="349"/>
      <c r="CW211" s="349"/>
      <c r="CX211" s="349"/>
      <c r="CY211" s="349"/>
      <c r="CZ211" s="349"/>
      <c r="DA211" s="349"/>
      <c r="DB211" s="349"/>
      <c r="DC211" s="349"/>
      <c r="DD211" s="349"/>
      <c r="DE211" s="349"/>
      <c r="DF211" s="349"/>
      <c r="DG211" s="349"/>
      <c r="DH211" s="349"/>
      <c r="DI211" s="349"/>
      <c r="DJ211" s="349"/>
      <c r="DK211" s="349"/>
      <c r="DL211" s="349"/>
      <c r="DM211" s="349"/>
      <c r="DN211" s="349"/>
      <c r="DO211" s="349"/>
      <c r="DP211" s="349"/>
      <c r="DQ211" s="349"/>
      <c r="DR211" s="349"/>
      <c r="DS211" s="349"/>
      <c r="DT211" s="349"/>
      <c r="DU211" s="349"/>
      <c r="DV211" s="349"/>
      <c r="DW211" s="349"/>
      <c r="DX211" s="349"/>
      <c r="DY211" s="349"/>
      <c r="DZ211" s="349"/>
      <c r="EA211" s="349"/>
      <c r="EB211" s="349"/>
      <c r="EC211" s="349"/>
      <c r="ED211" s="349"/>
      <c r="EE211" s="349"/>
      <c r="EF211" s="349"/>
      <c r="EG211" s="349"/>
      <c r="EH211" s="349"/>
      <c r="EI211" s="349"/>
      <c r="EJ211" s="349"/>
      <c r="EK211" s="349"/>
      <c r="EL211" s="349"/>
      <c r="EM211" s="349"/>
      <c r="EN211" s="349"/>
      <c r="EO211" s="349"/>
      <c r="EP211" s="349"/>
      <c r="EQ211" s="349"/>
      <c r="ER211" s="349"/>
      <c r="ES211" s="349"/>
      <c r="ET211" s="349"/>
      <c r="EU211" s="349"/>
      <c r="EV211" s="349"/>
      <c r="EW211" s="349"/>
      <c r="EX211" s="349"/>
    </row>
    <row r="212" spans="2:154" ht="27" customHeight="1">
      <c r="B212" s="156">
        <v>201</v>
      </c>
      <c r="C212" s="116" t="s">
        <v>120</v>
      </c>
      <c r="D212" s="117" t="s">
        <v>612</v>
      </c>
      <c r="E212" s="117" t="s">
        <v>613</v>
      </c>
      <c r="F212" s="119" t="s">
        <v>614</v>
      </c>
      <c r="G212" s="144">
        <v>1</v>
      </c>
      <c r="H212" s="17">
        <v>0.7</v>
      </c>
      <c r="I212" s="22" t="s">
        <v>615</v>
      </c>
      <c r="J212" s="204"/>
      <c r="K212" s="152">
        <v>0</v>
      </c>
      <c r="L212" s="136">
        <v>2012</v>
      </c>
      <c r="M212" s="134">
        <v>2</v>
      </c>
      <c r="N212" s="135">
        <v>1</v>
      </c>
      <c r="O212" s="355"/>
      <c r="P212" s="349"/>
      <c r="Q212" s="349"/>
      <c r="R212" s="349"/>
      <c r="S212" s="349"/>
      <c r="T212" s="349"/>
      <c r="U212" s="349"/>
      <c r="V212" s="349"/>
      <c r="W212" s="349"/>
      <c r="X212" s="349"/>
      <c r="Y212" s="349"/>
      <c r="Z212" s="349"/>
      <c r="AA212" s="349"/>
      <c r="AB212" s="349"/>
      <c r="AC212" s="349"/>
      <c r="AD212" s="349"/>
      <c r="AE212" s="349"/>
      <c r="AF212" s="349"/>
      <c r="AG212" s="349"/>
      <c r="AH212" s="349"/>
      <c r="AI212" s="349"/>
      <c r="AJ212" s="349"/>
      <c r="AK212" s="349"/>
      <c r="AL212" s="349"/>
      <c r="AM212" s="349"/>
      <c r="AN212" s="349"/>
      <c r="AO212" s="349"/>
      <c r="AP212" s="349"/>
      <c r="AQ212" s="349"/>
      <c r="AR212" s="349"/>
      <c r="AS212" s="349"/>
      <c r="AT212" s="349"/>
      <c r="AU212" s="349"/>
      <c r="AV212" s="349"/>
      <c r="AW212" s="349"/>
      <c r="AX212" s="349"/>
      <c r="AY212" s="349"/>
      <c r="AZ212" s="349"/>
      <c r="BA212" s="349"/>
      <c r="BB212" s="349"/>
      <c r="BC212" s="349"/>
      <c r="BD212" s="349"/>
      <c r="BE212" s="349"/>
      <c r="BF212" s="349"/>
      <c r="BG212" s="349"/>
      <c r="BH212" s="349"/>
      <c r="BI212" s="349"/>
      <c r="BJ212" s="349"/>
      <c r="BK212" s="349"/>
      <c r="BL212" s="349"/>
      <c r="BM212" s="349"/>
      <c r="BN212" s="349"/>
      <c r="BO212" s="349"/>
      <c r="BP212" s="349"/>
      <c r="BQ212" s="349"/>
      <c r="BR212" s="349"/>
      <c r="BS212" s="349"/>
      <c r="BT212" s="349"/>
      <c r="BU212" s="349"/>
      <c r="BV212" s="349"/>
      <c r="BW212" s="349"/>
      <c r="BX212" s="349"/>
      <c r="BY212" s="349"/>
      <c r="BZ212" s="349"/>
      <c r="CA212" s="349"/>
      <c r="CB212" s="349"/>
      <c r="CC212" s="349"/>
      <c r="CD212" s="349"/>
      <c r="CE212" s="349"/>
      <c r="CF212" s="349"/>
      <c r="CG212" s="349"/>
      <c r="CH212" s="349"/>
      <c r="CI212" s="349"/>
      <c r="CJ212" s="349"/>
      <c r="CK212" s="349"/>
      <c r="CL212" s="349"/>
      <c r="CM212" s="349"/>
      <c r="CN212" s="349"/>
      <c r="CO212" s="349"/>
      <c r="CP212" s="349"/>
      <c r="CQ212" s="349"/>
      <c r="CR212" s="349"/>
      <c r="CS212" s="349"/>
      <c r="CT212" s="349"/>
      <c r="CU212" s="349"/>
      <c r="CV212" s="349"/>
      <c r="CW212" s="349"/>
      <c r="CX212" s="349"/>
      <c r="CY212" s="349"/>
      <c r="CZ212" s="349"/>
      <c r="DA212" s="349"/>
      <c r="DB212" s="349"/>
      <c r="DC212" s="349"/>
      <c r="DD212" s="349"/>
      <c r="DE212" s="349"/>
      <c r="DF212" s="349"/>
      <c r="DG212" s="349"/>
      <c r="DH212" s="349"/>
      <c r="DI212" s="349"/>
      <c r="DJ212" s="349"/>
      <c r="DK212" s="349"/>
      <c r="DL212" s="349"/>
      <c r="DM212" s="349"/>
      <c r="DN212" s="349"/>
      <c r="DO212" s="349"/>
      <c r="DP212" s="349"/>
      <c r="DQ212" s="349"/>
      <c r="DR212" s="349"/>
      <c r="DS212" s="349"/>
      <c r="DT212" s="349"/>
      <c r="DU212" s="349"/>
      <c r="DV212" s="349"/>
      <c r="DW212" s="349"/>
      <c r="DX212" s="349"/>
      <c r="DY212" s="349"/>
      <c r="DZ212" s="349"/>
      <c r="EA212" s="349"/>
      <c r="EB212" s="349"/>
      <c r="EC212" s="349"/>
      <c r="ED212" s="349"/>
      <c r="EE212" s="349"/>
      <c r="EF212" s="349"/>
      <c r="EG212" s="349"/>
      <c r="EH212" s="349"/>
      <c r="EI212" s="349"/>
      <c r="EJ212" s="349"/>
      <c r="EK212" s="349"/>
      <c r="EL212" s="349"/>
      <c r="EM212" s="349"/>
      <c r="EN212" s="349"/>
      <c r="EO212" s="349"/>
      <c r="EP212" s="349"/>
      <c r="EQ212" s="349"/>
      <c r="ER212" s="349"/>
      <c r="ES212" s="349"/>
      <c r="ET212" s="349"/>
      <c r="EU212" s="349"/>
      <c r="EV212" s="349"/>
      <c r="EW212" s="349"/>
      <c r="EX212" s="349"/>
    </row>
    <row r="213" spans="2:244" s="363" customFormat="1" ht="27" customHeight="1">
      <c r="B213" s="156">
        <v>202</v>
      </c>
      <c r="C213" s="124" t="s">
        <v>120</v>
      </c>
      <c r="D213" s="125" t="s">
        <v>770</v>
      </c>
      <c r="E213" s="125" t="s">
        <v>796</v>
      </c>
      <c r="F213" s="126" t="s">
        <v>797</v>
      </c>
      <c r="G213" s="147">
        <v>3</v>
      </c>
      <c r="H213" s="5">
        <v>0.625</v>
      </c>
      <c r="I213" s="125" t="s">
        <v>225</v>
      </c>
      <c r="J213" s="21" t="s">
        <v>804</v>
      </c>
      <c r="K213" s="152">
        <v>0</v>
      </c>
      <c r="L213" s="127">
        <v>2013</v>
      </c>
      <c r="M213" s="128">
        <v>5</v>
      </c>
      <c r="N213" s="129">
        <v>20</v>
      </c>
      <c r="O213" s="356"/>
      <c r="P213" s="357"/>
      <c r="Q213" s="357"/>
      <c r="R213" s="357"/>
      <c r="S213" s="357"/>
      <c r="T213" s="357"/>
      <c r="U213" s="391"/>
      <c r="V213" s="359"/>
      <c r="W213" s="359"/>
      <c r="X213" s="359"/>
      <c r="Y213" s="357"/>
      <c r="Z213" s="359"/>
      <c r="AA213" s="359"/>
      <c r="AB213" s="359"/>
      <c r="AC213" s="359"/>
      <c r="AD213" s="359"/>
      <c r="AE213" s="359"/>
      <c r="AF213" s="359"/>
      <c r="AG213" s="357"/>
      <c r="AH213" s="359"/>
      <c r="AI213" s="357"/>
      <c r="AJ213" s="359"/>
      <c r="AK213" s="357"/>
      <c r="AL213" s="360"/>
      <c r="AM213" s="360"/>
      <c r="AN213" s="360"/>
      <c r="AO213" s="360"/>
      <c r="AP213" s="360"/>
      <c r="AQ213" s="360"/>
      <c r="AR213" s="360"/>
      <c r="AS213" s="360"/>
      <c r="AT213" s="360"/>
      <c r="AU213" s="360"/>
      <c r="AV213" s="360"/>
      <c r="AW213" s="360"/>
      <c r="AX213" s="360"/>
      <c r="AY213" s="361"/>
      <c r="AZ213" s="360"/>
      <c r="BA213" s="360"/>
      <c r="BB213" s="360"/>
      <c r="BC213" s="360"/>
      <c r="BD213" s="360"/>
      <c r="BE213" s="360"/>
      <c r="BF213" s="360"/>
      <c r="BG213" s="360"/>
      <c r="BH213" s="360"/>
      <c r="BI213" s="360"/>
      <c r="BJ213" s="360"/>
      <c r="BK213" s="360"/>
      <c r="BL213" s="360"/>
      <c r="BM213" s="360"/>
      <c r="BN213" s="360"/>
      <c r="BO213" s="360"/>
      <c r="BP213" s="360"/>
      <c r="BQ213" s="360"/>
      <c r="BR213" s="360"/>
      <c r="BS213" s="360"/>
      <c r="BT213" s="360"/>
      <c r="BU213" s="360"/>
      <c r="BV213" s="360"/>
      <c r="BW213" s="360"/>
      <c r="BX213" s="360"/>
      <c r="BY213" s="359"/>
      <c r="BZ213" s="360"/>
      <c r="CA213" s="360"/>
      <c r="CB213" s="360"/>
      <c r="CC213" s="360"/>
      <c r="CD213" s="360"/>
      <c r="CE213" s="360"/>
      <c r="CF213" s="360"/>
      <c r="CG213" s="360"/>
      <c r="CH213" s="360"/>
      <c r="CI213" s="360"/>
      <c r="CJ213" s="360"/>
      <c r="CK213" s="360"/>
      <c r="CL213" s="360"/>
      <c r="CM213" s="360"/>
      <c r="CN213" s="360"/>
      <c r="CO213" s="360"/>
      <c r="CP213" s="360"/>
      <c r="CQ213" s="360"/>
      <c r="CR213" s="360"/>
      <c r="CS213" s="360"/>
      <c r="CT213" s="360"/>
      <c r="CU213" s="360"/>
      <c r="CV213" s="360"/>
      <c r="CW213" s="360"/>
      <c r="CX213" s="360"/>
      <c r="CY213" s="360"/>
      <c r="CZ213" s="360"/>
      <c r="DA213" s="360"/>
      <c r="DB213" s="360"/>
      <c r="DC213" s="360"/>
      <c r="DD213" s="360"/>
      <c r="DE213" s="360"/>
      <c r="DF213" s="360"/>
      <c r="DG213" s="360"/>
      <c r="DH213" s="360"/>
      <c r="DI213" s="360"/>
      <c r="DJ213" s="360"/>
      <c r="DK213" s="360"/>
      <c r="DL213" s="360"/>
      <c r="DM213" s="360"/>
      <c r="DN213" s="360"/>
      <c r="DO213" s="360"/>
      <c r="DP213" s="360"/>
      <c r="DQ213" s="360"/>
      <c r="DR213" s="360"/>
      <c r="DS213" s="360"/>
      <c r="DT213" s="360"/>
      <c r="DU213" s="360"/>
      <c r="DV213" s="360"/>
      <c r="DW213" s="360"/>
      <c r="DX213" s="360"/>
      <c r="DY213" s="360"/>
      <c r="DZ213" s="360"/>
      <c r="EA213" s="360"/>
      <c r="EB213" s="360"/>
      <c r="EC213" s="360"/>
      <c r="ED213" s="360"/>
      <c r="EE213" s="360"/>
      <c r="EF213" s="360"/>
      <c r="EG213" s="360"/>
      <c r="EH213" s="360"/>
      <c r="EI213" s="360"/>
      <c r="EJ213" s="359"/>
      <c r="EK213" s="359"/>
      <c r="EL213" s="359"/>
      <c r="EM213" s="360"/>
      <c r="EN213" s="360"/>
      <c r="EO213" s="360"/>
      <c r="EP213" s="360"/>
      <c r="EQ213" s="360"/>
      <c r="ER213" s="360"/>
      <c r="ES213" s="360"/>
      <c r="ET213" s="360"/>
      <c r="EU213" s="360"/>
      <c r="EV213" s="360"/>
      <c r="EW213" s="360"/>
      <c r="EX213" s="360"/>
      <c r="EY213" s="359"/>
      <c r="EZ213" s="362"/>
      <c r="FA213" s="357"/>
      <c r="FB213" s="362"/>
      <c r="FC213" s="362"/>
      <c r="FD213" s="362"/>
      <c r="FE213" s="362"/>
      <c r="FF213" s="362"/>
      <c r="FG213" s="362"/>
      <c r="FH213" s="362"/>
      <c r="FI213" s="362"/>
      <c r="FJ213" s="362"/>
      <c r="FK213" s="362"/>
      <c r="FL213" s="362"/>
      <c r="FM213" s="362"/>
      <c r="FN213" s="362"/>
      <c r="FO213" s="362"/>
      <c r="FP213" s="362"/>
      <c r="FQ213" s="362"/>
      <c r="FR213" s="362"/>
      <c r="FS213" s="362"/>
      <c r="FT213" s="362"/>
      <c r="FU213" s="362"/>
      <c r="FV213" s="362"/>
      <c r="FW213" s="362"/>
      <c r="FX213" s="362"/>
      <c r="FY213" s="362"/>
      <c r="FZ213" s="362"/>
      <c r="GA213" s="362"/>
      <c r="GB213" s="362"/>
      <c r="GC213" s="362"/>
      <c r="GD213" s="362"/>
      <c r="GE213" s="362"/>
      <c r="GF213" s="362"/>
      <c r="GG213" s="362"/>
      <c r="GH213" s="362"/>
      <c r="GI213" s="362"/>
      <c r="GJ213" s="362"/>
      <c r="GK213" s="362"/>
      <c r="GL213" s="362"/>
      <c r="GM213" s="362"/>
      <c r="GN213" s="362"/>
      <c r="GO213" s="362"/>
      <c r="GP213" s="362"/>
      <c r="GQ213" s="362"/>
      <c r="GR213" s="362"/>
      <c r="GS213" s="362"/>
      <c r="GT213" s="362"/>
      <c r="GU213" s="362"/>
      <c r="GV213" s="362"/>
      <c r="GW213" s="362"/>
      <c r="GX213" s="362"/>
      <c r="GY213" s="362"/>
      <c r="GZ213" s="362"/>
      <c r="HA213" s="362"/>
      <c r="HB213" s="362"/>
      <c r="HC213" s="362"/>
      <c r="HD213" s="362"/>
      <c r="HE213" s="362"/>
      <c r="HF213" s="362"/>
      <c r="HG213" s="362"/>
      <c r="HH213" s="362"/>
      <c r="HI213" s="362"/>
      <c r="HJ213" s="362"/>
      <c r="HK213" s="362"/>
      <c r="HL213" s="362"/>
      <c r="HM213" s="362"/>
      <c r="HN213" s="362"/>
      <c r="HO213" s="362"/>
      <c r="HP213" s="362"/>
      <c r="HQ213" s="362"/>
      <c r="HR213" s="362"/>
      <c r="HS213" s="362"/>
      <c r="HT213" s="360"/>
      <c r="HU213" s="359"/>
      <c r="HV213" s="357"/>
      <c r="HW213" s="360"/>
      <c r="HX213" s="360"/>
      <c r="HY213" s="360"/>
      <c r="HZ213" s="359"/>
      <c r="IA213" s="359"/>
      <c r="IB213" s="359"/>
      <c r="IC213" s="359"/>
      <c r="ID213" s="359"/>
      <c r="IE213" s="359"/>
      <c r="IF213" s="359"/>
      <c r="IG213" s="359"/>
      <c r="IH213" s="359"/>
      <c r="II213" s="359"/>
      <c r="IJ213" s="359"/>
    </row>
    <row r="214" spans="2:154" ht="27" customHeight="1">
      <c r="B214" s="156">
        <v>203</v>
      </c>
      <c r="C214" s="116" t="s">
        <v>120</v>
      </c>
      <c r="D214" s="117" t="s">
        <v>612</v>
      </c>
      <c r="E214" s="117" t="s">
        <v>616</v>
      </c>
      <c r="F214" s="119" t="s">
        <v>616</v>
      </c>
      <c r="G214" s="146">
        <v>3</v>
      </c>
      <c r="H214" s="17">
        <v>1.6</v>
      </c>
      <c r="I214" s="22" t="s">
        <v>617</v>
      </c>
      <c r="J214" s="204"/>
      <c r="K214" s="152">
        <v>0</v>
      </c>
      <c r="L214" s="127">
        <v>2013</v>
      </c>
      <c r="M214" s="128">
        <v>2</v>
      </c>
      <c r="N214" s="129">
        <v>26</v>
      </c>
      <c r="O214" s="355"/>
      <c r="P214" s="349"/>
      <c r="Q214" s="349"/>
      <c r="R214" s="349"/>
      <c r="S214" s="349"/>
      <c r="T214" s="349"/>
      <c r="U214" s="349"/>
      <c r="V214" s="349"/>
      <c r="W214" s="349"/>
      <c r="X214" s="349"/>
      <c r="Y214" s="349"/>
      <c r="Z214" s="349"/>
      <c r="AA214" s="349"/>
      <c r="AB214" s="349"/>
      <c r="AC214" s="349"/>
      <c r="AD214" s="349"/>
      <c r="AE214" s="349"/>
      <c r="AF214" s="349"/>
      <c r="AG214" s="349"/>
      <c r="AH214" s="349"/>
      <c r="AI214" s="349"/>
      <c r="AJ214" s="349"/>
      <c r="AK214" s="349"/>
      <c r="AL214" s="349"/>
      <c r="AM214" s="349"/>
      <c r="AN214" s="349"/>
      <c r="AO214" s="349"/>
      <c r="AP214" s="349"/>
      <c r="AQ214" s="349"/>
      <c r="AR214" s="349"/>
      <c r="AS214" s="349"/>
      <c r="AT214" s="349"/>
      <c r="AU214" s="349"/>
      <c r="AV214" s="349"/>
      <c r="AW214" s="349"/>
      <c r="AX214" s="349"/>
      <c r="AY214" s="349"/>
      <c r="AZ214" s="349"/>
      <c r="BA214" s="349"/>
      <c r="BB214" s="349"/>
      <c r="BC214" s="349"/>
      <c r="BD214" s="349"/>
      <c r="BE214" s="349"/>
      <c r="BF214" s="349"/>
      <c r="BG214" s="349"/>
      <c r="BH214" s="349"/>
      <c r="BI214" s="349"/>
      <c r="BJ214" s="349"/>
      <c r="BK214" s="349"/>
      <c r="BL214" s="349"/>
      <c r="BM214" s="349"/>
      <c r="BN214" s="349"/>
      <c r="BO214" s="349"/>
      <c r="BP214" s="349"/>
      <c r="BQ214" s="349"/>
      <c r="BR214" s="349"/>
      <c r="BS214" s="349"/>
      <c r="BT214" s="349"/>
      <c r="BU214" s="349"/>
      <c r="BV214" s="349"/>
      <c r="BW214" s="349"/>
      <c r="BX214" s="349"/>
      <c r="BY214" s="349"/>
      <c r="BZ214" s="349"/>
      <c r="CA214" s="349"/>
      <c r="CB214" s="349"/>
      <c r="CC214" s="349"/>
      <c r="CD214" s="349"/>
      <c r="CE214" s="349"/>
      <c r="CF214" s="349"/>
      <c r="CG214" s="349"/>
      <c r="CH214" s="349"/>
      <c r="CI214" s="349"/>
      <c r="CJ214" s="349"/>
      <c r="CK214" s="349"/>
      <c r="CL214" s="349"/>
      <c r="CM214" s="349"/>
      <c r="CN214" s="349"/>
      <c r="CO214" s="349"/>
      <c r="CP214" s="349"/>
      <c r="CQ214" s="349"/>
      <c r="CR214" s="349"/>
      <c r="CS214" s="349"/>
      <c r="CT214" s="349"/>
      <c r="CU214" s="349"/>
      <c r="CV214" s="349"/>
      <c r="CW214" s="349"/>
      <c r="CX214" s="349"/>
      <c r="CY214" s="349"/>
      <c r="CZ214" s="349"/>
      <c r="DA214" s="349"/>
      <c r="DB214" s="349"/>
      <c r="DC214" s="349"/>
      <c r="DD214" s="349"/>
      <c r="DE214" s="349"/>
      <c r="DF214" s="349"/>
      <c r="DG214" s="349"/>
      <c r="DH214" s="349"/>
      <c r="DI214" s="349"/>
      <c r="DJ214" s="349"/>
      <c r="DK214" s="349"/>
      <c r="DL214" s="349"/>
      <c r="DM214" s="349"/>
      <c r="DN214" s="349"/>
      <c r="DO214" s="349"/>
      <c r="DP214" s="349"/>
      <c r="DQ214" s="349"/>
      <c r="DR214" s="349"/>
      <c r="DS214" s="349"/>
      <c r="DT214" s="349"/>
      <c r="DU214" s="349"/>
      <c r="DV214" s="349"/>
      <c r="DW214" s="349"/>
      <c r="DX214" s="349"/>
      <c r="DY214" s="349"/>
      <c r="DZ214" s="349"/>
      <c r="EA214" s="349"/>
      <c r="EB214" s="349"/>
      <c r="EC214" s="349"/>
      <c r="ED214" s="349"/>
      <c r="EE214" s="349"/>
      <c r="EF214" s="349"/>
      <c r="EG214" s="349"/>
      <c r="EH214" s="349"/>
      <c r="EI214" s="349"/>
      <c r="EJ214" s="349"/>
      <c r="EK214" s="349"/>
      <c r="EL214" s="349"/>
      <c r="EM214" s="349"/>
      <c r="EN214" s="349"/>
      <c r="EO214" s="349"/>
      <c r="EP214" s="349"/>
      <c r="EQ214" s="349"/>
      <c r="ER214" s="349"/>
      <c r="ES214" s="349"/>
      <c r="ET214" s="349"/>
      <c r="EU214" s="349"/>
      <c r="EV214" s="349"/>
      <c r="EW214" s="349"/>
      <c r="EX214" s="349"/>
    </row>
    <row r="215" spans="2:244" s="363" customFormat="1" ht="27" customHeight="1">
      <c r="B215" s="156">
        <v>204</v>
      </c>
      <c r="C215" s="124" t="s">
        <v>120</v>
      </c>
      <c r="D215" s="125" t="s">
        <v>798</v>
      </c>
      <c r="E215" s="125" t="s">
        <v>799</v>
      </c>
      <c r="F215" s="126" t="s">
        <v>800</v>
      </c>
      <c r="G215" s="147">
        <v>3</v>
      </c>
      <c r="H215" s="5">
        <v>1.063</v>
      </c>
      <c r="I215" s="125" t="s">
        <v>225</v>
      </c>
      <c r="J215" s="125" t="s">
        <v>273</v>
      </c>
      <c r="K215" s="152">
        <v>0</v>
      </c>
      <c r="L215" s="127">
        <v>2013</v>
      </c>
      <c r="M215" s="128">
        <v>5</v>
      </c>
      <c r="N215" s="129">
        <v>20</v>
      </c>
      <c r="O215" s="356"/>
      <c r="P215" s="357"/>
      <c r="Q215" s="357"/>
      <c r="R215" s="357"/>
      <c r="S215" s="357"/>
      <c r="T215" s="357"/>
      <c r="U215" s="391"/>
      <c r="V215" s="359"/>
      <c r="W215" s="359"/>
      <c r="X215" s="359"/>
      <c r="Y215" s="357"/>
      <c r="Z215" s="359"/>
      <c r="AA215" s="359"/>
      <c r="AB215" s="359"/>
      <c r="AC215" s="359"/>
      <c r="AD215" s="359"/>
      <c r="AE215" s="359"/>
      <c r="AF215" s="359"/>
      <c r="AG215" s="357"/>
      <c r="AH215" s="359"/>
      <c r="AI215" s="357"/>
      <c r="AJ215" s="359"/>
      <c r="AK215" s="357"/>
      <c r="AL215" s="360"/>
      <c r="AM215" s="360"/>
      <c r="AN215" s="360"/>
      <c r="AO215" s="360"/>
      <c r="AP215" s="360"/>
      <c r="AQ215" s="360"/>
      <c r="AR215" s="360"/>
      <c r="AS215" s="360"/>
      <c r="AT215" s="360"/>
      <c r="AU215" s="360"/>
      <c r="AV215" s="360"/>
      <c r="AW215" s="360"/>
      <c r="AX215" s="360"/>
      <c r="AY215" s="361"/>
      <c r="AZ215" s="360"/>
      <c r="BA215" s="357"/>
      <c r="BB215" s="360"/>
      <c r="BC215" s="360"/>
      <c r="BD215" s="357"/>
      <c r="BE215" s="360"/>
      <c r="BF215" s="360"/>
      <c r="BG215" s="360"/>
      <c r="BH215" s="360"/>
      <c r="BI215" s="360"/>
      <c r="BJ215" s="360"/>
      <c r="BK215" s="360"/>
      <c r="BL215" s="360"/>
      <c r="BM215" s="357"/>
      <c r="BN215" s="360"/>
      <c r="BO215" s="360"/>
      <c r="BP215" s="357"/>
      <c r="BQ215" s="360"/>
      <c r="BR215" s="360"/>
      <c r="BS215" s="357"/>
      <c r="BT215" s="360"/>
      <c r="BU215" s="360"/>
      <c r="BV215" s="360"/>
      <c r="BW215" s="360"/>
      <c r="BX215" s="360"/>
      <c r="BY215" s="357"/>
      <c r="BZ215" s="360"/>
      <c r="CA215" s="360"/>
      <c r="CB215" s="360"/>
      <c r="CC215" s="360"/>
      <c r="CD215" s="360"/>
      <c r="CE215" s="357"/>
      <c r="CF215" s="360"/>
      <c r="CG215" s="360"/>
      <c r="CH215" s="357"/>
      <c r="CI215" s="360"/>
      <c r="CJ215" s="360"/>
      <c r="CK215" s="357"/>
      <c r="CL215" s="360"/>
      <c r="CM215" s="360"/>
      <c r="CN215" s="357"/>
      <c r="CO215" s="360"/>
      <c r="CP215" s="360"/>
      <c r="CQ215" s="357"/>
      <c r="CR215" s="360"/>
      <c r="CS215" s="360"/>
      <c r="CT215" s="360"/>
      <c r="CU215" s="360"/>
      <c r="CV215" s="360"/>
      <c r="CW215" s="357"/>
      <c r="CX215" s="360"/>
      <c r="CY215" s="360"/>
      <c r="CZ215" s="357"/>
      <c r="DA215" s="360"/>
      <c r="DB215" s="360"/>
      <c r="DC215" s="357"/>
      <c r="DD215" s="360"/>
      <c r="DE215" s="360"/>
      <c r="DF215" s="357"/>
      <c r="DG215" s="360"/>
      <c r="DH215" s="360"/>
      <c r="DI215" s="357"/>
      <c r="DJ215" s="360"/>
      <c r="DK215" s="360"/>
      <c r="DL215" s="360"/>
      <c r="DM215" s="360"/>
      <c r="DN215" s="360"/>
      <c r="DO215" s="357"/>
      <c r="DP215" s="360"/>
      <c r="DQ215" s="360"/>
      <c r="DR215" s="357"/>
      <c r="DS215" s="360"/>
      <c r="DT215" s="360"/>
      <c r="DU215" s="357"/>
      <c r="DV215" s="360"/>
      <c r="DW215" s="360"/>
      <c r="DX215" s="360"/>
      <c r="DY215" s="360"/>
      <c r="DZ215" s="360"/>
      <c r="EA215" s="357"/>
      <c r="EB215" s="360"/>
      <c r="EC215" s="360"/>
      <c r="ED215" s="360"/>
      <c r="EE215" s="360"/>
      <c r="EF215" s="360"/>
      <c r="EG215" s="357"/>
      <c r="EH215" s="360"/>
      <c r="EI215" s="360"/>
      <c r="EJ215" s="359"/>
      <c r="EK215" s="359"/>
      <c r="EL215" s="359"/>
      <c r="EM215" s="360"/>
      <c r="EN215" s="360"/>
      <c r="EO215" s="360"/>
      <c r="EP215" s="357"/>
      <c r="EQ215" s="360"/>
      <c r="ER215" s="360"/>
      <c r="ES215" s="357"/>
      <c r="ET215" s="360"/>
      <c r="EU215" s="360"/>
      <c r="EV215" s="357"/>
      <c r="EW215" s="360"/>
      <c r="EX215" s="360"/>
      <c r="EY215" s="359"/>
      <c r="EZ215" s="362"/>
      <c r="FA215" s="357"/>
      <c r="FB215" s="362"/>
      <c r="FC215" s="362"/>
      <c r="FD215" s="362"/>
      <c r="FE215" s="362"/>
      <c r="FF215" s="362"/>
      <c r="FG215" s="362"/>
      <c r="FH215" s="362"/>
      <c r="FI215" s="362"/>
      <c r="FJ215" s="362"/>
      <c r="FK215" s="362"/>
      <c r="FL215" s="362"/>
      <c r="FM215" s="362"/>
      <c r="FN215" s="362"/>
      <c r="FO215" s="362"/>
      <c r="FP215" s="362"/>
      <c r="FQ215" s="362"/>
      <c r="FR215" s="362"/>
      <c r="FS215" s="362"/>
      <c r="FT215" s="362"/>
      <c r="FU215" s="362"/>
      <c r="FV215" s="362"/>
      <c r="FW215" s="362"/>
      <c r="FX215" s="362"/>
      <c r="FY215" s="362"/>
      <c r="FZ215" s="362"/>
      <c r="GA215" s="362"/>
      <c r="GB215" s="362"/>
      <c r="GC215" s="362"/>
      <c r="GD215" s="362"/>
      <c r="GE215" s="362"/>
      <c r="GF215" s="362"/>
      <c r="GG215" s="362"/>
      <c r="GH215" s="362"/>
      <c r="GI215" s="362"/>
      <c r="GJ215" s="362"/>
      <c r="GK215" s="362"/>
      <c r="GL215" s="362"/>
      <c r="GM215" s="362"/>
      <c r="GN215" s="362"/>
      <c r="GO215" s="362"/>
      <c r="GP215" s="362"/>
      <c r="GQ215" s="362"/>
      <c r="GR215" s="362"/>
      <c r="GS215" s="362"/>
      <c r="GT215" s="362"/>
      <c r="GU215" s="362"/>
      <c r="GV215" s="362"/>
      <c r="GW215" s="362"/>
      <c r="GX215" s="362"/>
      <c r="GY215" s="362"/>
      <c r="GZ215" s="362"/>
      <c r="HA215" s="362"/>
      <c r="HB215" s="362"/>
      <c r="HC215" s="362"/>
      <c r="HD215" s="362"/>
      <c r="HE215" s="362"/>
      <c r="HF215" s="362"/>
      <c r="HG215" s="362"/>
      <c r="HH215" s="362"/>
      <c r="HI215" s="362"/>
      <c r="HJ215" s="362"/>
      <c r="HK215" s="362"/>
      <c r="HL215" s="362"/>
      <c r="HM215" s="362"/>
      <c r="HN215" s="362"/>
      <c r="HO215" s="362"/>
      <c r="HP215" s="362"/>
      <c r="HQ215" s="362"/>
      <c r="HR215" s="362"/>
      <c r="HS215" s="362"/>
      <c r="HT215" s="360"/>
      <c r="HU215" s="359"/>
      <c r="HV215" s="357"/>
      <c r="HW215" s="360"/>
      <c r="HX215" s="360"/>
      <c r="HY215" s="360"/>
      <c r="HZ215" s="359"/>
      <c r="IA215" s="359"/>
      <c r="IB215" s="359"/>
      <c r="IC215" s="359"/>
      <c r="ID215" s="359"/>
      <c r="IE215" s="359"/>
      <c r="IF215" s="359"/>
      <c r="IG215" s="359"/>
      <c r="IH215" s="359"/>
      <c r="II215" s="359"/>
      <c r="IJ215" s="359"/>
    </row>
    <row r="216" spans="2:244" s="363" customFormat="1" ht="27" customHeight="1">
      <c r="B216" s="156">
        <v>205</v>
      </c>
      <c r="C216" s="124" t="s">
        <v>120</v>
      </c>
      <c r="D216" s="125" t="s">
        <v>770</v>
      </c>
      <c r="E216" s="125" t="s">
        <v>771</v>
      </c>
      <c r="F216" s="126" t="s">
        <v>772</v>
      </c>
      <c r="G216" s="147">
        <v>3</v>
      </c>
      <c r="H216" s="5">
        <v>0.625</v>
      </c>
      <c r="I216" s="125" t="s">
        <v>225</v>
      </c>
      <c r="J216" s="21" t="s">
        <v>803</v>
      </c>
      <c r="K216" s="152">
        <v>0</v>
      </c>
      <c r="L216" s="127">
        <v>2013</v>
      </c>
      <c r="M216" s="128">
        <v>5</v>
      </c>
      <c r="N216" s="129">
        <v>20</v>
      </c>
      <c r="O216" s="356"/>
      <c r="P216" s="357"/>
      <c r="Q216" s="357"/>
      <c r="R216" s="357"/>
      <c r="S216" s="357"/>
      <c r="T216" s="357"/>
      <c r="U216" s="391"/>
      <c r="V216" s="359"/>
      <c r="W216" s="359"/>
      <c r="X216" s="359"/>
      <c r="Y216" s="357"/>
      <c r="Z216" s="359"/>
      <c r="AA216" s="359"/>
      <c r="AB216" s="359"/>
      <c r="AC216" s="359"/>
      <c r="AD216" s="359"/>
      <c r="AE216" s="359"/>
      <c r="AF216" s="359"/>
      <c r="AG216" s="357"/>
      <c r="AH216" s="359"/>
      <c r="AI216" s="357"/>
      <c r="AJ216" s="359"/>
      <c r="AK216" s="357"/>
      <c r="AL216" s="360"/>
      <c r="AM216" s="360"/>
      <c r="AN216" s="360"/>
      <c r="AO216" s="360"/>
      <c r="AP216" s="360"/>
      <c r="AQ216" s="360"/>
      <c r="AR216" s="360"/>
      <c r="AS216" s="360"/>
      <c r="AT216" s="360"/>
      <c r="AU216" s="360"/>
      <c r="AV216" s="360"/>
      <c r="AW216" s="360"/>
      <c r="AX216" s="360"/>
      <c r="AY216" s="361"/>
      <c r="AZ216" s="360"/>
      <c r="BA216" s="360"/>
      <c r="BB216" s="360"/>
      <c r="BC216" s="360"/>
      <c r="BD216" s="360"/>
      <c r="BE216" s="360"/>
      <c r="BF216" s="360"/>
      <c r="BG216" s="360"/>
      <c r="BH216" s="360"/>
      <c r="BI216" s="360"/>
      <c r="BJ216" s="360"/>
      <c r="BK216" s="360"/>
      <c r="BL216" s="360"/>
      <c r="BM216" s="360"/>
      <c r="BN216" s="360"/>
      <c r="BO216" s="360"/>
      <c r="BP216" s="360"/>
      <c r="BQ216" s="360"/>
      <c r="BR216" s="360"/>
      <c r="BS216" s="360"/>
      <c r="BT216" s="360"/>
      <c r="BU216" s="360"/>
      <c r="BV216" s="360"/>
      <c r="BW216" s="360"/>
      <c r="BX216" s="360"/>
      <c r="BY216" s="359"/>
      <c r="BZ216" s="360"/>
      <c r="CA216" s="360"/>
      <c r="CB216" s="360"/>
      <c r="CC216" s="360"/>
      <c r="CD216" s="360"/>
      <c r="CE216" s="360"/>
      <c r="CF216" s="360"/>
      <c r="CG216" s="360"/>
      <c r="CH216" s="360"/>
      <c r="CI216" s="360"/>
      <c r="CJ216" s="360"/>
      <c r="CK216" s="360"/>
      <c r="CL216" s="360"/>
      <c r="CM216" s="360"/>
      <c r="CN216" s="360"/>
      <c r="CO216" s="360"/>
      <c r="CP216" s="360"/>
      <c r="CQ216" s="360"/>
      <c r="CR216" s="360"/>
      <c r="CS216" s="360"/>
      <c r="CT216" s="360"/>
      <c r="CU216" s="360"/>
      <c r="CV216" s="360"/>
      <c r="CW216" s="360"/>
      <c r="CX216" s="360"/>
      <c r="CY216" s="360"/>
      <c r="CZ216" s="360"/>
      <c r="DA216" s="360"/>
      <c r="DB216" s="360"/>
      <c r="DC216" s="360"/>
      <c r="DD216" s="360"/>
      <c r="DE216" s="360"/>
      <c r="DF216" s="360"/>
      <c r="DG216" s="360"/>
      <c r="DH216" s="360"/>
      <c r="DI216" s="360"/>
      <c r="DJ216" s="360"/>
      <c r="DK216" s="360"/>
      <c r="DL216" s="360"/>
      <c r="DM216" s="360"/>
      <c r="DN216" s="360"/>
      <c r="DO216" s="360"/>
      <c r="DP216" s="360"/>
      <c r="DQ216" s="360"/>
      <c r="DR216" s="360"/>
      <c r="DS216" s="360"/>
      <c r="DT216" s="360"/>
      <c r="DU216" s="360"/>
      <c r="DV216" s="360"/>
      <c r="DW216" s="360"/>
      <c r="DX216" s="360"/>
      <c r="DY216" s="360"/>
      <c r="DZ216" s="360"/>
      <c r="EA216" s="360"/>
      <c r="EB216" s="360"/>
      <c r="EC216" s="360"/>
      <c r="ED216" s="360"/>
      <c r="EE216" s="360"/>
      <c r="EF216" s="360"/>
      <c r="EG216" s="360"/>
      <c r="EH216" s="360"/>
      <c r="EI216" s="360"/>
      <c r="EJ216" s="359"/>
      <c r="EK216" s="359"/>
      <c r="EL216" s="359"/>
      <c r="EM216" s="360"/>
      <c r="EN216" s="360"/>
      <c r="EO216" s="360"/>
      <c r="EP216" s="360"/>
      <c r="EQ216" s="360"/>
      <c r="ER216" s="360"/>
      <c r="ES216" s="360"/>
      <c r="ET216" s="360"/>
      <c r="EU216" s="360"/>
      <c r="EV216" s="360"/>
      <c r="EW216" s="360"/>
      <c r="EX216" s="360"/>
      <c r="EY216" s="359"/>
      <c r="EZ216" s="362"/>
      <c r="FA216" s="357"/>
      <c r="FB216" s="362"/>
      <c r="FC216" s="362"/>
      <c r="FD216" s="362"/>
      <c r="FE216" s="362"/>
      <c r="FF216" s="362"/>
      <c r="FG216" s="362"/>
      <c r="FH216" s="362"/>
      <c r="FI216" s="362"/>
      <c r="FJ216" s="362"/>
      <c r="FK216" s="362"/>
      <c r="FL216" s="362"/>
      <c r="FM216" s="362"/>
      <c r="FN216" s="362"/>
      <c r="FO216" s="362"/>
      <c r="FP216" s="362"/>
      <c r="FQ216" s="362"/>
      <c r="FR216" s="362"/>
      <c r="FS216" s="362"/>
      <c r="FT216" s="362"/>
      <c r="FU216" s="362"/>
      <c r="FV216" s="362"/>
      <c r="FW216" s="362"/>
      <c r="FX216" s="362"/>
      <c r="FY216" s="362"/>
      <c r="FZ216" s="362"/>
      <c r="GA216" s="362"/>
      <c r="GB216" s="362"/>
      <c r="GC216" s="362"/>
      <c r="GD216" s="362"/>
      <c r="GE216" s="362"/>
      <c r="GF216" s="362"/>
      <c r="GG216" s="362"/>
      <c r="GH216" s="362"/>
      <c r="GI216" s="362"/>
      <c r="GJ216" s="362"/>
      <c r="GK216" s="362"/>
      <c r="GL216" s="362"/>
      <c r="GM216" s="362"/>
      <c r="GN216" s="362"/>
      <c r="GO216" s="362"/>
      <c r="GP216" s="362"/>
      <c r="GQ216" s="362"/>
      <c r="GR216" s="362"/>
      <c r="GS216" s="362"/>
      <c r="GT216" s="362"/>
      <c r="GU216" s="362"/>
      <c r="GV216" s="362"/>
      <c r="GW216" s="362"/>
      <c r="GX216" s="362"/>
      <c r="GY216" s="362"/>
      <c r="GZ216" s="362"/>
      <c r="HA216" s="362"/>
      <c r="HB216" s="362"/>
      <c r="HC216" s="362"/>
      <c r="HD216" s="362"/>
      <c r="HE216" s="362"/>
      <c r="HF216" s="362"/>
      <c r="HG216" s="362"/>
      <c r="HH216" s="362"/>
      <c r="HI216" s="362"/>
      <c r="HJ216" s="362"/>
      <c r="HK216" s="362"/>
      <c r="HL216" s="362"/>
      <c r="HM216" s="362"/>
      <c r="HN216" s="362"/>
      <c r="HO216" s="362"/>
      <c r="HP216" s="362"/>
      <c r="HQ216" s="362"/>
      <c r="HR216" s="362"/>
      <c r="HS216" s="362"/>
      <c r="HT216" s="360"/>
      <c r="HU216" s="359"/>
      <c r="HV216" s="357"/>
      <c r="HW216" s="360"/>
      <c r="HX216" s="360"/>
      <c r="HY216" s="360"/>
      <c r="HZ216" s="359"/>
      <c r="IA216" s="359"/>
      <c r="IB216" s="359"/>
      <c r="IC216" s="359"/>
      <c r="ID216" s="359"/>
      <c r="IE216" s="359"/>
      <c r="IF216" s="359"/>
      <c r="IG216" s="359"/>
      <c r="IH216" s="359"/>
      <c r="II216" s="359"/>
      <c r="IJ216" s="359"/>
    </row>
    <row r="217" spans="2:26" ht="27" customHeight="1">
      <c r="B217" s="156">
        <v>206</v>
      </c>
      <c r="C217" s="116" t="s">
        <v>120</v>
      </c>
      <c r="D217" s="117" t="s">
        <v>121</v>
      </c>
      <c r="E217" s="117" t="s">
        <v>122</v>
      </c>
      <c r="F217" s="119" t="s">
        <v>166</v>
      </c>
      <c r="G217" s="145">
        <v>2</v>
      </c>
      <c r="H217" s="130">
        <v>1.6</v>
      </c>
      <c r="I217" s="22" t="s">
        <v>618</v>
      </c>
      <c r="J217" s="22" t="s">
        <v>767</v>
      </c>
      <c r="K217" s="153">
        <v>1</v>
      </c>
      <c r="L217" s="120">
        <v>2012</v>
      </c>
      <c r="M217" s="121">
        <v>2</v>
      </c>
      <c r="N217" s="122">
        <v>17</v>
      </c>
      <c r="O217" s="355"/>
      <c r="P217" s="349"/>
      <c r="Q217" s="349"/>
      <c r="R217" s="349"/>
      <c r="S217" s="349"/>
      <c r="T217" s="349"/>
      <c r="U217" s="349"/>
      <c r="V217" s="349"/>
      <c r="W217" s="349"/>
      <c r="X217" s="349"/>
      <c r="Y217" s="349"/>
      <c r="Z217" s="349"/>
    </row>
    <row r="218" spans="2:26" ht="27" customHeight="1">
      <c r="B218" s="156">
        <v>207</v>
      </c>
      <c r="C218" s="116" t="s">
        <v>120</v>
      </c>
      <c r="D218" s="117" t="s">
        <v>619</v>
      </c>
      <c r="E218" s="117" t="s">
        <v>620</v>
      </c>
      <c r="F218" s="119" t="s">
        <v>620</v>
      </c>
      <c r="G218" s="144">
        <v>1</v>
      </c>
      <c r="H218" s="17">
        <v>0.5</v>
      </c>
      <c r="I218" s="18" t="s">
        <v>621</v>
      </c>
      <c r="J218" s="203"/>
      <c r="K218" s="209"/>
      <c r="L218" s="136">
        <v>2012</v>
      </c>
      <c r="M218" s="134">
        <v>3</v>
      </c>
      <c r="N218" s="135">
        <v>6</v>
      </c>
      <c r="O218" s="355"/>
      <c r="P218" s="349"/>
      <c r="Q218" s="349"/>
      <c r="R218" s="349"/>
      <c r="S218" s="349"/>
      <c r="T218" s="349"/>
      <c r="U218" s="349"/>
      <c r="V218" s="349"/>
      <c r="W218" s="349"/>
      <c r="X218" s="349"/>
      <c r="Y218" s="349"/>
      <c r="Z218" s="349"/>
    </row>
    <row r="219" spans="2:26" ht="27" customHeight="1">
      <c r="B219" s="156">
        <v>208</v>
      </c>
      <c r="C219" s="116" t="s">
        <v>120</v>
      </c>
      <c r="D219" s="117" t="s">
        <v>619</v>
      </c>
      <c r="E219" s="117" t="s">
        <v>620</v>
      </c>
      <c r="F219" s="119" t="s">
        <v>622</v>
      </c>
      <c r="G219" s="144">
        <v>1</v>
      </c>
      <c r="H219" s="130">
        <v>2</v>
      </c>
      <c r="I219" s="18" t="s">
        <v>623</v>
      </c>
      <c r="J219" s="18" t="s">
        <v>754</v>
      </c>
      <c r="K219" s="152">
        <v>0</v>
      </c>
      <c r="L219" s="136">
        <v>2012</v>
      </c>
      <c r="M219" s="134">
        <v>3</v>
      </c>
      <c r="N219" s="135">
        <v>6</v>
      </c>
      <c r="O219" s="355"/>
      <c r="P219" s="349"/>
      <c r="Q219" s="349"/>
      <c r="R219" s="349"/>
      <c r="S219" s="349"/>
      <c r="T219" s="349"/>
      <c r="U219" s="349"/>
      <c r="V219" s="349"/>
      <c r="W219" s="349"/>
      <c r="X219" s="349"/>
      <c r="Y219" s="349"/>
      <c r="Z219" s="349"/>
    </row>
    <row r="220" spans="2:26" ht="27" customHeight="1">
      <c r="B220" s="156">
        <v>209</v>
      </c>
      <c r="C220" s="116" t="s">
        <v>120</v>
      </c>
      <c r="D220" s="117" t="s">
        <v>123</v>
      </c>
      <c r="E220" s="117" t="s">
        <v>124</v>
      </c>
      <c r="F220" s="119" t="s">
        <v>167</v>
      </c>
      <c r="G220" s="144">
        <v>1</v>
      </c>
      <c r="H220" s="130">
        <v>6</v>
      </c>
      <c r="I220" s="18" t="s">
        <v>624</v>
      </c>
      <c r="J220" s="18" t="s">
        <v>755</v>
      </c>
      <c r="K220" s="153">
        <v>1</v>
      </c>
      <c r="L220" s="127">
        <v>2013</v>
      </c>
      <c r="M220" s="128">
        <v>2</v>
      </c>
      <c r="N220" s="129">
        <v>22</v>
      </c>
      <c r="O220" s="355"/>
      <c r="P220" s="349"/>
      <c r="Q220" s="349"/>
      <c r="R220" s="349"/>
      <c r="S220" s="349"/>
      <c r="T220" s="349"/>
      <c r="U220" s="349"/>
      <c r="V220" s="349"/>
      <c r="W220" s="349"/>
      <c r="X220" s="349"/>
      <c r="Y220" s="349"/>
      <c r="Z220" s="349"/>
    </row>
    <row r="221" spans="2:26" ht="27" customHeight="1">
      <c r="B221" s="156">
        <v>210</v>
      </c>
      <c r="C221" s="116" t="s">
        <v>120</v>
      </c>
      <c r="D221" s="117" t="s">
        <v>625</v>
      </c>
      <c r="E221" s="117" t="s">
        <v>626</v>
      </c>
      <c r="F221" s="119" t="s">
        <v>627</v>
      </c>
      <c r="G221" s="145">
        <v>2</v>
      </c>
      <c r="H221" s="17">
        <v>0.99</v>
      </c>
      <c r="I221" s="22" t="s">
        <v>657</v>
      </c>
      <c r="J221" s="22" t="s">
        <v>708</v>
      </c>
      <c r="K221" s="209"/>
      <c r="L221" s="136">
        <v>2012</v>
      </c>
      <c r="M221" s="134">
        <v>6</v>
      </c>
      <c r="N221" s="135">
        <v>1</v>
      </c>
      <c r="O221" s="355"/>
      <c r="P221" s="349"/>
      <c r="Q221" s="349"/>
      <c r="R221" s="349"/>
      <c r="S221" s="349"/>
      <c r="T221" s="349"/>
      <c r="U221" s="349"/>
      <c r="V221" s="349"/>
      <c r="W221" s="349"/>
      <c r="X221" s="349"/>
      <c r="Y221" s="349"/>
      <c r="Z221" s="349"/>
    </row>
    <row r="222" spans="2:26" ht="27" customHeight="1">
      <c r="B222" s="156">
        <v>211</v>
      </c>
      <c r="C222" s="116" t="s">
        <v>120</v>
      </c>
      <c r="D222" s="117" t="s">
        <v>628</v>
      </c>
      <c r="E222" s="117" t="s">
        <v>629</v>
      </c>
      <c r="F222" s="119" t="s">
        <v>630</v>
      </c>
      <c r="G222" s="148">
        <v>3</v>
      </c>
      <c r="H222" s="17">
        <v>1.6</v>
      </c>
      <c r="I222" s="22" t="s">
        <v>631</v>
      </c>
      <c r="J222" s="22" t="s">
        <v>707</v>
      </c>
      <c r="K222" s="209"/>
      <c r="L222" s="127">
        <v>2013</v>
      </c>
      <c r="M222" s="128">
        <v>8</v>
      </c>
      <c r="N222" s="129">
        <v>22</v>
      </c>
      <c r="O222" s="355"/>
      <c r="P222" s="349"/>
      <c r="Q222" s="349"/>
      <c r="R222" s="349"/>
      <c r="S222" s="349"/>
      <c r="T222" s="349"/>
      <c r="U222" s="349"/>
      <c r="V222" s="349"/>
      <c r="W222" s="349"/>
      <c r="X222" s="349"/>
      <c r="Y222" s="349"/>
      <c r="Z222" s="349"/>
    </row>
    <row r="223" spans="2:26" ht="27" customHeight="1" thickBot="1">
      <c r="B223" s="157">
        <v>212</v>
      </c>
      <c r="C223" s="158" t="s">
        <v>120</v>
      </c>
      <c r="D223" s="159" t="s">
        <v>42</v>
      </c>
      <c r="E223" s="159" t="s">
        <v>43</v>
      </c>
      <c r="F223" s="160" t="s">
        <v>44</v>
      </c>
      <c r="G223" s="161">
        <v>1</v>
      </c>
      <c r="H223" s="162">
        <v>1.2</v>
      </c>
      <c r="I223" s="163" t="s">
        <v>225</v>
      </c>
      <c r="J223" s="163" t="s">
        <v>313</v>
      </c>
      <c r="K223" s="164">
        <v>1</v>
      </c>
      <c r="L223" s="165">
        <v>2013</v>
      </c>
      <c r="M223" s="166">
        <v>4</v>
      </c>
      <c r="N223" s="167">
        <v>27</v>
      </c>
      <c r="O223" s="355"/>
      <c r="P223" s="349"/>
      <c r="Q223" s="349"/>
      <c r="R223" s="349"/>
      <c r="S223" s="349"/>
      <c r="T223" s="349"/>
      <c r="U223" s="349"/>
      <c r="V223" s="349"/>
      <c r="W223" s="349"/>
      <c r="X223" s="349"/>
      <c r="Y223" s="349"/>
      <c r="Z223" s="349"/>
    </row>
    <row r="224" spans="3:25" ht="27" customHeight="1">
      <c r="C224" s="394"/>
      <c r="D224" s="394"/>
      <c r="E224" s="394"/>
      <c r="F224" s="395"/>
      <c r="G224" s="395"/>
      <c r="H224" s="395"/>
      <c r="I224" s="395"/>
      <c r="J224" s="395"/>
      <c r="K224" s="395"/>
      <c r="L224" s="395"/>
      <c r="M224" s="395"/>
      <c r="N224" s="395"/>
      <c r="O224" s="396"/>
      <c r="P224" s="396"/>
      <c r="Q224" s="396"/>
      <c r="R224" s="396"/>
      <c r="S224" s="396"/>
      <c r="T224" s="396"/>
      <c r="U224" s="396"/>
      <c r="V224" s="396"/>
      <c r="W224" s="396"/>
      <c r="X224" s="396"/>
      <c r="Y224" s="396"/>
    </row>
    <row r="225" spans="2:14" s="415" customFormat="1" ht="27" customHeight="1">
      <c r="B225" s="416" t="s">
        <v>833</v>
      </c>
      <c r="C225" s="412"/>
      <c r="D225" s="412"/>
      <c r="E225" s="412"/>
      <c r="F225" s="413"/>
      <c r="G225" s="413"/>
      <c r="H225" s="413"/>
      <c r="I225" s="413"/>
      <c r="J225" s="413"/>
      <c r="K225" s="413"/>
      <c r="L225" s="414"/>
      <c r="M225" s="414"/>
      <c r="N225" s="414"/>
    </row>
    <row r="226" spans="4:14" ht="27" customHeight="1">
      <c r="D226" s="349"/>
      <c r="E226" s="397"/>
      <c r="F226" s="362"/>
      <c r="G226" s="349"/>
      <c r="H226" s="397"/>
      <c r="I226" s="398"/>
      <c r="J226" s="349"/>
      <c r="K226" s="399"/>
      <c r="L226" s="400"/>
      <c r="M226" s="401"/>
      <c r="N226" s="402"/>
    </row>
    <row r="227" spans="4:14" ht="27" customHeight="1">
      <c r="D227" s="349"/>
      <c r="E227" s="362"/>
      <c r="F227" s="362"/>
      <c r="G227" s="349"/>
      <c r="H227" s="349"/>
      <c r="I227" s="349"/>
      <c r="J227" s="349"/>
      <c r="K227" s="403"/>
      <c r="L227" s="400"/>
      <c r="M227" s="401"/>
      <c r="N227" s="322"/>
    </row>
    <row r="228" spans="4:14" ht="27" customHeight="1">
      <c r="D228" s="349"/>
      <c r="E228" s="362"/>
      <c r="F228" s="362"/>
      <c r="G228" s="349"/>
      <c r="H228" s="349"/>
      <c r="I228" s="349"/>
      <c r="J228" s="349"/>
      <c r="K228" s="403"/>
      <c r="L228" s="400"/>
      <c r="M228" s="401"/>
      <c r="N228" s="322"/>
    </row>
    <row r="229" spans="4:14" ht="27" customHeight="1">
      <c r="D229" s="349"/>
      <c r="E229" s="362"/>
      <c r="F229" s="362"/>
      <c r="G229" s="349"/>
      <c r="H229" s="349"/>
      <c r="I229" s="349"/>
      <c r="J229" s="349"/>
      <c r="K229" s="349"/>
      <c r="L229" s="400"/>
      <c r="M229" s="401"/>
      <c r="N229" s="401"/>
    </row>
  </sheetData>
  <sheetProtection/>
  <autoFilter ref="C11:N223"/>
  <mergeCells count="7">
    <mergeCell ref="G10:J10"/>
    <mergeCell ref="L10:N10"/>
    <mergeCell ref="B4:K4"/>
    <mergeCell ref="B6:D6"/>
    <mergeCell ref="B8:D8"/>
    <mergeCell ref="B10:B11"/>
    <mergeCell ref="C10:F10"/>
  </mergeCells>
  <conditionalFormatting sqref="O197:Y212 P34:Q36 O30:O36 P29:S33 O27:O28 Q27:R28 P24:P27 O22:O23 S23:S28 T23:Y33 U10:V11 O37:Q56 R34:Y56 O59:Y77 O80:Y116 O119:Y137 O141:Y195 O139:Y139 O217:O223 P217:Q222 R217:Y223 O214:Y214">
    <cfRule type="cellIs" priority="17" dxfId="14" operator="equal" stopIfTrue="1">
      <formula>"T"</formula>
    </cfRule>
  </conditionalFormatting>
  <conditionalFormatting sqref="HZ216:IJ216">
    <cfRule type="cellIs" priority="13" dxfId="14" operator="equal" stopIfTrue="1">
      <formula>"T"</formula>
    </cfRule>
  </conditionalFormatting>
  <conditionalFormatting sqref="IE17:IJ17">
    <cfRule type="cellIs" priority="12" dxfId="14" operator="equal" stopIfTrue="1">
      <formula>"T"</formula>
    </cfRule>
  </conditionalFormatting>
  <conditionalFormatting sqref="HZ16:IA16 IC16:IJ16">
    <cfRule type="cellIs" priority="11" dxfId="14" operator="equal" stopIfTrue="1">
      <formula>"T"</formula>
    </cfRule>
  </conditionalFormatting>
  <conditionalFormatting sqref="HZ57:IJ57">
    <cfRule type="cellIs" priority="10" dxfId="14" operator="equal" stopIfTrue="1">
      <formula>"T"</formula>
    </cfRule>
  </conditionalFormatting>
  <conditionalFormatting sqref="HZ78:IJ78">
    <cfRule type="cellIs" priority="8" dxfId="14" operator="equal" stopIfTrue="1">
      <formula>"T"</formula>
    </cfRule>
  </conditionalFormatting>
  <conditionalFormatting sqref="HZ58:IJ58">
    <cfRule type="cellIs" priority="9" dxfId="14" operator="equal" stopIfTrue="1">
      <formula>"T"</formula>
    </cfRule>
  </conditionalFormatting>
  <conditionalFormatting sqref="HZ79:IJ79">
    <cfRule type="cellIs" priority="7" dxfId="14" operator="equal" stopIfTrue="1">
      <formula>"T"</formula>
    </cfRule>
  </conditionalFormatting>
  <conditionalFormatting sqref="HZ117:IJ117">
    <cfRule type="cellIs" priority="6" dxfId="14" operator="equal" stopIfTrue="1">
      <formula>"T"</formula>
    </cfRule>
  </conditionalFormatting>
  <conditionalFormatting sqref="HZ118:IJ118">
    <cfRule type="cellIs" priority="5" dxfId="14" operator="equal" stopIfTrue="1">
      <formula>"T"</formula>
    </cfRule>
  </conditionalFormatting>
  <conditionalFormatting sqref="HZ138:IJ138">
    <cfRule type="cellIs" priority="4" dxfId="14" operator="equal" stopIfTrue="1">
      <formula>"T"</formula>
    </cfRule>
  </conditionalFormatting>
  <conditionalFormatting sqref="HZ140:IJ140">
    <cfRule type="cellIs" priority="3" dxfId="14" operator="equal" stopIfTrue="1">
      <formula>"T"</formula>
    </cfRule>
  </conditionalFormatting>
  <conditionalFormatting sqref="HZ213:IJ213">
    <cfRule type="cellIs" priority="2" dxfId="14" operator="equal" stopIfTrue="1">
      <formula>"T"</formula>
    </cfRule>
  </conditionalFormatting>
  <conditionalFormatting sqref="HZ215:IJ215">
    <cfRule type="cellIs" priority="1" dxfId="14" operator="equal" stopIfTrue="1">
      <formula>"T"</formula>
    </cfRule>
  </conditionalFormatting>
  <hyperlinks>
    <hyperlink ref="B6:D6" location="'Baza akceptacji społecznej'!A1" display="NASTĘPNA STRONA"/>
    <hyperlink ref="B8:D8" location="Legenda!A1" display="POPRZEDNIA STRONA"/>
  </hyperlink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4:CB99"/>
  <sheetViews>
    <sheetView zoomScale="80" zoomScaleNormal="80" zoomScalePageLayoutView="0" workbookViewId="0" topLeftCell="A1">
      <pane xSplit="6" ySplit="11" topLeftCell="G65" activePane="bottomRight" state="frozen"/>
      <selection pane="topLeft" activeCell="A1" sqref="A1"/>
      <selection pane="topRight" activeCell="E1" sqref="E1"/>
      <selection pane="bottomLeft" activeCell="A3" sqref="A3"/>
      <selection pane="bottomRight" activeCell="B6" sqref="B6:D6"/>
    </sheetView>
  </sheetViews>
  <sheetFormatPr defaultColWidth="14.7109375" defaultRowHeight="27" customHeight="1"/>
  <cols>
    <col min="1" max="7" width="14.7109375" style="315" customWidth="1"/>
    <col min="8" max="8" width="20.28125" style="315" bestFit="1" customWidth="1"/>
    <col min="9" max="13" width="16.140625" style="315" customWidth="1"/>
    <col min="14" max="14" width="15.28125" style="315" customWidth="1"/>
    <col min="15" max="15" width="13.8515625" style="315" customWidth="1"/>
    <col min="16" max="31" width="14.7109375" style="315" customWidth="1"/>
    <col min="32" max="32" width="0.13671875" style="315" customWidth="1"/>
    <col min="33" max="33" width="16.00390625" style="315" customWidth="1"/>
    <col min="34" max="34" width="14.7109375" style="315" customWidth="1"/>
    <col min="35" max="36" width="14.7109375" style="317" customWidth="1"/>
    <col min="37" max="38" width="14.7109375" style="315" customWidth="1"/>
    <col min="39" max="42" width="14.7109375" style="419" customWidth="1"/>
    <col min="43" max="16384" width="14.7109375" style="315" customWidth="1"/>
  </cols>
  <sheetData>
    <row r="4" spans="2:42" s="440" customFormat="1" ht="27" customHeight="1">
      <c r="B4" s="439" t="s">
        <v>816</v>
      </c>
      <c r="AI4" s="441"/>
      <c r="AJ4" s="441"/>
      <c r="AM4" s="442"/>
      <c r="AN4" s="442"/>
      <c r="AO4" s="442"/>
      <c r="AP4" s="442"/>
    </row>
    <row r="5" ht="27" customHeight="1">
      <c r="B5" s="418"/>
    </row>
    <row r="6" spans="2:4" ht="27" customHeight="1" thickBot="1">
      <c r="B6" s="506" t="s">
        <v>820</v>
      </c>
      <c r="C6" s="498"/>
      <c r="D6" s="499"/>
    </row>
    <row r="7" spans="2:4" ht="27" customHeight="1" thickTop="1">
      <c r="B7" s="342"/>
      <c r="C7" s="343"/>
      <c r="D7" s="343"/>
    </row>
    <row r="8" spans="2:4" ht="27" customHeight="1" thickBot="1">
      <c r="B8" s="506" t="s">
        <v>826</v>
      </c>
      <c r="C8" s="498"/>
      <c r="D8" s="499"/>
    </row>
    <row r="9" ht="27" customHeight="1" thickBot="1" thickTop="1"/>
    <row r="10" spans="2:60" s="420" customFormat="1" ht="27" customHeight="1">
      <c r="B10" s="550" t="s">
        <v>276</v>
      </c>
      <c r="C10" s="552" t="s">
        <v>204</v>
      </c>
      <c r="D10" s="556"/>
      <c r="E10" s="556"/>
      <c r="F10" s="557"/>
      <c r="G10" s="552" t="s">
        <v>213</v>
      </c>
      <c r="H10" s="553"/>
      <c r="I10" s="553"/>
      <c r="J10" s="554"/>
      <c r="K10" s="554"/>
      <c r="L10" s="554"/>
      <c r="M10" s="554"/>
      <c r="N10" s="555"/>
      <c r="O10" s="558" t="s">
        <v>185</v>
      </c>
      <c r="P10" s="559"/>
      <c r="Q10" s="559"/>
      <c r="R10" s="559"/>
      <c r="S10" s="559"/>
      <c r="T10" s="559"/>
      <c r="U10" s="559"/>
      <c r="V10" s="559"/>
      <c r="W10" s="559"/>
      <c r="X10" s="559"/>
      <c r="Y10" s="559"/>
      <c r="Z10" s="559"/>
      <c r="AA10" s="559"/>
      <c r="AB10" s="559"/>
      <c r="AC10" s="559"/>
      <c r="AD10" s="559"/>
      <c r="AE10" s="450"/>
      <c r="AF10" s="450"/>
      <c r="AG10" s="451"/>
      <c r="AH10" s="559" t="s">
        <v>227</v>
      </c>
      <c r="AI10" s="559"/>
      <c r="AJ10" s="560"/>
      <c r="AK10" s="563" t="s">
        <v>227</v>
      </c>
      <c r="AL10" s="564"/>
      <c r="AM10" s="564"/>
      <c r="AN10" s="565"/>
      <c r="AO10" s="558" t="s">
        <v>138</v>
      </c>
      <c r="AP10" s="560"/>
      <c r="AQ10" s="559" t="s">
        <v>217</v>
      </c>
      <c r="AR10" s="559"/>
      <c r="AS10" s="559"/>
      <c r="AT10" s="559"/>
      <c r="AU10" s="559"/>
      <c r="AV10" s="559"/>
      <c r="AW10" s="566" t="s">
        <v>219</v>
      </c>
      <c r="AX10" s="567"/>
      <c r="AY10" s="567"/>
      <c r="AZ10" s="568"/>
      <c r="BA10" s="559" t="s">
        <v>218</v>
      </c>
      <c r="BB10" s="559"/>
      <c r="BC10" s="559"/>
      <c r="BD10" s="559"/>
      <c r="BE10" s="559"/>
      <c r="BF10" s="550" t="s">
        <v>830</v>
      </c>
      <c r="BG10" s="561"/>
      <c r="BH10" s="562"/>
    </row>
    <row r="11" spans="2:60" ht="198.75" customHeight="1" thickBot="1">
      <c r="B11" s="551"/>
      <c r="C11" s="452" t="s">
        <v>45</v>
      </c>
      <c r="D11" s="453" t="s">
        <v>46</v>
      </c>
      <c r="E11" s="453" t="s">
        <v>47</v>
      </c>
      <c r="F11" s="454" t="s">
        <v>125</v>
      </c>
      <c r="G11" s="455" t="s">
        <v>641</v>
      </c>
      <c r="H11" s="456" t="s">
        <v>139</v>
      </c>
      <c r="I11" s="456" t="s">
        <v>768</v>
      </c>
      <c r="J11" s="457" t="s">
        <v>847</v>
      </c>
      <c r="K11" s="457" t="s">
        <v>846</v>
      </c>
      <c r="L11" s="457" t="s">
        <v>841</v>
      </c>
      <c r="M11" s="457" t="s">
        <v>840</v>
      </c>
      <c r="N11" s="410" t="s">
        <v>898</v>
      </c>
      <c r="O11" s="456" t="s">
        <v>834</v>
      </c>
      <c r="P11" s="456" t="s">
        <v>835</v>
      </c>
      <c r="Q11" s="456" t="s">
        <v>836</v>
      </c>
      <c r="R11" s="456" t="s">
        <v>126</v>
      </c>
      <c r="S11" s="456" t="s">
        <v>839</v>
      </c>
      <c r="T11" s="456" t="s">
        <v>838</v>
      </c>
      <c r="U11" s="456" t="s">
        <v>129</v>
      </c>
      <c r="V11" s="456" t="s">
        <v>134</v>
      </c>
      <c r="W11" s="456" t="s">
        <v>128</v>
      </c>
      <c r="X11" s="456" t="s">
        <v>837</v>
      </c>
      <c r="Y11" s="456" t="s">
        <v>135</v>
      </c>
      <c r="Z11" s="456" t="s">
        <v>197</v>
      </c>
      <c r="AA11" s="456" t="s">
        <v>201</v>
      </c>
      <c r="AB11" s="456" t="s">
        <v>914</v>
      </c>
      <c r="AC11" s="456" t="s">
        <v>915</v>
      </c>
      <c r="AD11" s="456" t="s">
        <v>916</v>
      </c>
      <c r="AE11" s="456" t="s">
        <v>917</v>
      </c>
      <c r="AF11" s="450"/>
      <c r="AG11" s="456" t="s">
        <v>918</v>
      </c>
      <c r="AH11" s="458" t="s">
        <v>239</v>
      </c>
      <c r="AI11" s="459" t="s">
        <v>228</v>
      </c>
      <c r="AJ11" s="410" t="s">
        <v>220</v>
      </c>
      <c r="AK11" s="460" t="s">
        <v>242</v>
      </c>
      <c r="AL11" s="456" t="s">
        <v>640</v>
      </c>
      <c r="AM11" s="456" t="s">
        <v>127</v>
      </c>
      <c r="AN11" s="410" t="s">
        <v>244</v>
      </c>
      <c r="AO11" s="458" t="s">
        <v>245</v>
      </c>
      <c r="AP11" s="457" t="s">
        <v>202</v>
      </c>
      <c r="AQ11" s="455" t="s">
        <v>207</v>
      </c>
      <c r="AR11" s="456" t="s">
        <v>208</v>
      </c>
      <c r="AS11" s="456" t="s">
        <v>211</v>
      </c>
      <c r="AT11" s="456" t="s">
        <v>212</v>
      </c>
      <c r="AU11" s="456" t="s">
        <v>209</v>
      </c>
      <c r="AV11" s="410" t="s">
        <v>210</v>
      </c>
      <c r="AW11" s="460" t="s">
        <v>137</v>
      </c>
      <c r="AX11" s="456" t="s">
        <v>205</v>
      </c>
      <c r="AY11" s="457" t="s">
        <v>206</v>
      </c>
      <c r="AZ11" s="410" t="s">
        <v>203</v>
      </c>
      <c r="BA11" s="460" t="s">
        <v>130</v>
      </c>
      <c r="BB11" s="456" t="s">
        <v>131</v>
      </c>
      <c r="BC11" s="456" t="s">
        <v>132</v>
      </c>
      <c r="BD11" s="456" t="s">
        <v>133</v>
      </c>
      <c r="BE11" s="457" t="s">
        <v>136</v>
      </c>
      <c r="BF11" s="407" t="s">
        <v>650</v>
      </c>
      <c r="BG11" s="408" t="s">
        <v>649</v>
      </c>
      <c r="BH11" s="409" t="s">
        <v>648</v>
      </c>
    </row>
    <row r="12" spans="2:60" ht="27" customHeight="1">
      <c r="B12" s="168">
        <v>1</v>
      </c>
      <c r="C12" s="190" t="s">
        <v>48</v>
      </c>
      <c r="D12" s="191" t="s">
        <v>168</v>
      </c>
      <c r="E12" s="192" t="s">
        <v>169</v>
      </c>
      <c r="F12" s="193" t="s">
        <v>140</v>
      </c>
      <c r="G12" s="2">
        <v>1</v>
      </c>
      <c r="H12" s="23">
        <v>1</v>
      </c>
      <c r="I12" s="24" t="s">
        <v>691</v>
      </c>
      <c r="J12" s="465"/>
      <c r="K12" s="309"/>
      <c r="L12" s="465"/>
      <c r="M12" s="465"/>
      <c r="N12" s="212"/>
      <c r="O12" s="25">
        <v>1</v>
      </c>
      <c r="P12" s="26">
        <v>0</v>
      </c>
      <c r="Q12" s="26">
        <v>0</v>
      </c>
      <c r="R12" s="27">
        <v>1</v>
      </c>
      <c r="S12" s="26">
        <v>0</v>
      </c>
      <c r="T12" s="26">
        <v>0</v>
      </c>
      <c r="U12" s="26">
        <v>0</v>
      </c>
      <c r="V12" s="26">
        <v>0</v>
      </c>
      <c r="W12" s="26">
        <v>0</v>
      </c>
      <c r="X12" s="26">
        <v>0</v>
      </c>
      <c r="Y12" s="28">
        <v>0</v>
      </c>
      <c r="Z12" s="28">
        <v>0</v>
      </c>
      <c r="AA12" s="28">
        <v>0</v>
      </c>
      <c r="AB12" s="26">
        <v>0</v>
      </c>
      <c r="AC12" s="26">
        <v>0</v>
      </c>
      <c r="AD12" s="26">
        <v>0</v>
      </c>
      <c r="AE12" s="29">
        <v>0</v>
      </c>
      <c r="AF12" s="44"/>
      <c r="AG12" s="291">
        <v>0</v>
      </c>
      <c r="AH12" s="280">
        <v>1</v>
      </c>
      <c r="AI12" s="28">
        <v>0</v>
      </c>
      <c r="AJ12" s="30">
        <v>0</v>
      </c>
      <c r="AK12" s="241" t="s">
        <v>831</v>
      </c>
      <c r="AL12" s="242" t="s">
        <v>199</v>
      </c>
      <c r="AM12" s="242" t="s">
        <v>186</v>
      </c>
      <c r="AN12" s="243" t="s">
        <v>191</v>
      </c>
      <c r="AO12" s="31">
        <v>1</v>
      </c>
      <c r="AP12" s="32">
        <v>0</v>
      </c>
      <c r="AQ12" s="33">
        <v>0</v>
      </c>
      <c r="AR12" s="34">
        <v>0</v>
      </c>
      <c r="AS12" s="34">
        <v>0</v>
      </c>
      <c r="AT12" s="34">
        <v>0</v>
      </c>
      <c r="AU12" s="34">
        <v>0</v>
      </c>
      <c r="AV12" s="32">
        <v>0</v>
      </c>
      <c r="AW12" s="31">
        <v>1</v>
      </c>
      <c r="AX12" s="34">
        <v>0</v>
      </c>
      <c r="AY12" s="34">
        <v>0</v>
      </c>
      <c r="AZ12" s="32">
        <v>0</v>
      </c>
      <c r="BA12" s="35">
        <v>0</v>
      </c>
      <c r="BB12" s="28">
        <v>0</v>
      </c>
      <c r="BC12" s="28">
        <v>0</v>
      </c>
      <c r="BD12" s="28">
        <v>0</v>
      </c>
      <c r="BE12" s="29">
        <v>0</v>
      </c>
      <c r="BF12" s="254">
        <v>2012</v>
      </c>
      <c r="BG12" s="3">
        <v>10</v>
      </c>
      <c r="BH12" s="255">
        <v>23</v>
      </c>
    </row>
    <row r="13" spans="2:60" ht="27" customHeight="1">
      <c r="B13" s="169">
        <v>2</v>
      </c>
      <c r="C13" s="194" t="s">
        <v>49</v>
      </c>
      <c r="D13" s="125" t="s">
        <v>50</v>
      </c>
      <c r="E13" s="125" t="s">
        <v>51</v>
      </c>
      <c r="F13" s="126" t="s">
        <v>141</v>
      </c>
      <c r="G13" s="4">
        <v>1</v>
      </c>
      <c r="H13" s="36">
        <v>1.5</v>
      </c>
      <c r="I13" s="37" t="s">
        <v>653</v>
      </c>
      <c r="J13" s="296" t="s">
        <v>266</v>
      </c>
      <c r="K13" s="310"/>
      <c r="L13" s="296" t="s">
        <v>900</v>
      </c>
      <c r="M13" s="296" t="s">
        <v>753</v>
      </c>
      <c r="N13" s="213"/>
      <c r="O13" s="39">
        <v>1</v>
      </c>
      <c r="P13" s="40">
        <v>0</v>
      </c>
      <c r="Q13" s="40">
        <v>0</v>
      </c>
      <c r="R13" s="40">
        <v>0</v>
      </c>
      <c r="S13" s="40">
        <v>0</v>
      </c>
      <c r="T13" s="41">
        <v>1</v>
      </c>
      <c r="U13" s="40">
        <v>0</v>
      </c>
      <c r="V13" s="40">
        <v>0</v>
      </c>
      <c r="W13" s="41">
        <v>1</v>
      </c>
      <c r="X13" s="41">
        <v>1</v>
      </c>
      <c r="Y13" s="40">
        <v>0</v>
      </c>
      <c r="Z13" s="40">
        <v>0</v>
      </c>
      <c r="AA13" s="40">
        <v>0</v>
      </c>
      <c r="AB13" s="40">
        <v>0</v>
      </c>
      <c r="AC13" s="40">
        <v>0</v>
      </c>
      <c r="AD13" s="40">
        <v>0</v>
      </c>
      <c r="AE13" s="42">
        <v>0</v>
      </c>
      <c r="AF13" s="40"/>
      <c r="AG13" s="69">
        <v>0</v>
      </c>
      <c r="AH13" s="50">
        <v>0</v>
      </c>
      <c r="AI13" s="44">
        <v>0</v>
      </c>
      <c r="AJ13" s="45">
        <v>1</v>
      </c>
      <c r="AK13" s="46" t="s">
        <v>200</v>
      </c>
      <c r="AL13" s="47" t="s">
        <v>198</v>
      </c>
      <c r="AM13" s="47" t="s">
        <v>192</v>
      </c>
      <c r="AN13" s="101" t="s">
        <v>188</v>
      </c>
      <c r="AO13" s="48">
        <v>1</v>
      </c>
      <c r="AP13" s="49">
        <v>0</v>
      </c>
      <c r="AQ13" s="43">
        <v>0</v>
      </c>
      <c r="AR13" s="44">
        <v>0</v>
      </c>
      <c r="AS13" s="44">
        <v>0</v>
      </c>
      <c r="AT13" s="44">
        <v>0</v>
      </c>
      <c r="AU13" s="44">
        <v>0</v>
      </c>
      <c r="AV13" s="49">
        <v>0</v>
      </c>
      <c r="AW13" s="48">
        <v>1</v>
      </c>
      <c r="AX13" s="44">
        <v>0</v>
      </c>
      <c r="AY13" s="44">
        <v>0</v>
      </c>
      <c r="AZ13" s="45">
        <v>1</v>
      </c>
      <c r="BA13" s="50">
        <v>0</v>
      </c>
      <c r="BB13" s="1">
        <v>1</v>
      </c>
      <c r="BC13" s="1">
        <v>1</v>
      </c>
      <c r="BD13" s="44">
        <v>0</v>
      </c>
      <c r="BE13" s="51">
        <v>0</v>
      </c>
      <c r="BF13" s="256">
        <v>2012</v>
      </c>
      <c r="BG13" s="6">
        <v>3</v>
      </c>
      <c r="BH13" s="257">
        <v>30</v>
      </c>
    </row>
    <row r="14" spans="2:60" ht="27" customHeight="1">
      <c r="B14" s="169">
        <v>3</v>
      </c>
      <c r="C14" s="194" t="s">
        <v>49</v>
      </c>
      <c r="D14" s="125" t="s">
        <v>50</v>
      </c>
      <c r="E14" s="125" t="s">
        <v>52</v>
      </c>
      <c r="F14" s="126" t="s">
        <v>142</v>
      </c>
      <c r="G14" s="7">
        <v>2</v>
      </c>
      <c r="H14" s="36">
        <v>3.2</v>
      </c>
      <c r="I14" s="37" t="s">
        <v>632</v>
      </c>
      <c r="J14" s="297"/>
      <c r="K14" s="296" t="s">
        <v>259</v>
      </c>
      <c r="L14" s="296" t="s">
        <v>901</v>
      </c>
      <c r="M14" s="296" t="s">
        <v>858</v>
      </c>
      <c r="N14" s="213"/>
      <c r="O14" s="52">
        <v>1</v>
      </c>
      <c r="P14" s="53">
        <v>1</v>
      </c>
      <c r="Q14" s="54">
        <v>0</v>
      </c>
      <c r="R14" s="54">
        <v>0</v>
      </c>
      <c r="S14" s="54">
        <v>0</v>
      </c>
      <c r="T14" s="54">
        <v>0</v>
      </c>
      <c r="U14" s="53">
        <v>1</v>
      </c>
      <c r="V14" s="54">
        <v>0</v>
      </c>
      <c r="W14" s="53">
        <v>1</v>
      </c>
      <c r="X14" s="53">
        <v>1</v>
      </c>
      <c r="Y14" s="54">
        <v>0</v>
      </c>
      <c r="Z14" s="54">
        <v>0</v>
      </c>
      <c r="AA14" s="54">
        <v>0</v>
      </c>
      <c r="AB14" s="54">
        <v>0</v>
      </c>
      <c r="AC14" s="54">
        <v>0</v>
      </c>
      <c r="AD14" s="54">
        <v>0</v>
      </c>
      <c r="AE14" s="55">
        <v>1</v>
      </c>
      <c r="AF14" s="53"/>
      <c r="AG14" s="292">
        <v>1</v>
      </c>
      <c r="AH14" s="281">
        <v>1</v>
      </c>
      <c r="AI14" s="56">
        <v>0</v>
      </c>
      <c r="AJ14" s="57">
        <v>0</v>
      </c>
      <c r="AK14" s="232" t="s">
        <v>193</v>
      </c>
      <c r="AL14" s="58" t="s">
        <v>246</v>
      </c>
      <c r="AM14" s="58" t="s">
        <v>192</v>
      </c>
      <c r="AN14" s="244" t="s">
        <v>196</v>
      </c>
      <c r="AO14" s="59">
        <v>0</v>
      </c>
      <c r="AP14" s="60">
        <v>1</v>
      </c>
      <c r="AQ14" s="59">
        <v>0</v>
      </c>
      <c r="AR14" s="56">
        <v>0</v>
      </c>
      <c r="AS14" s="56">
        <v>0</v>
      </c>
      <c r="AT14" s="56">
        <v>0</v>
      </c>
      <c r="AU14" s="56">
        <v>0</v>
      </c>
      <c r="AV14" s="57">
        <v>0</v>
      </c>
      <c r="AW14" s="59">
        <v>0</v>
      </c>
      <c r="AX14" s="56">
        <v>0</v>
      </c>
      <c r="AY14" s="56">
        <v>0</v>
      </c>
      <c r="AZ14" s="60">
        <v>1</v>
      </c>
      <c r="BA14" s="61">
        <v>0</v>
      </c>
      <c r="BB14" s="56">
        <v>0</v>
      </c>
      <c r="BC14" s="56">
        <v>0</v>
      </c>
      <c r="BD14" s="56">
        <v>0</v>
      </c>
      <c r="BE14" s="62">
        <v>0</v>
      </c>
      <c r="BF14" s="258">
        <v>2012</v>
      </c>
      <c r="BG14" s="8">
        <v>10</v>
      </c>
      <c r="BH14" s="259">
        <v>3</v>
      </c>
    </row>
    <row r="15" spans="2:60" ht="27" customHeight="1">
      <c r="B15" s="169">
        <v>4</v>
      </c>
      <c r="C15" s="194" t="s">
        <v>49</v>
      </c>
      <c r="D15" s="125" t="s">
        <v>50</v>
      </c>
      <c r="E15" s="125" t="s">
        <v>53</v>
      </c>
      <c r="F15" s="126" t="s">
        <v>143</v>
      </c>
      <c r="G15" s="9">
        <v>3</v>
      </c>
      <c r="H15" s="36">
        <v>2.126</v>
      </c>
      <c r="I15" s="37" t="s">
        <v>654</v>
      </c>
      <c r="J15" s="205"/>
      <c r="K15" s="311"/>
      <c r="L15" s="296" t="s">
        <v>410</v>
      </c>
      <c r="M15" s="205"/>
      <c r="N15" s="213"/>
      <c r="O15" s="52">
        <v>1</v>
      </c>
      <c r="P15" s="53">
        <v>1</v>
      </c>
      <c r="Q15" s="53">
        <v>1</v>
      </c>
      <c r="R15" s="53">
        <v>1</v>
      </c>
      <c r="S15" s="54">
        <v>0</v>
      </c>
      <c r="T15" s="54">
        <v>0</v>
      </c>
      <c r="U15" s="54">
        <v>0</v>
      </c>
      <c r="V15" s="54">
        <v>0</v>
      </c>
      <c r="W15" s="53">
        <v>1</v>
      </c>
      <c r="X15" s="53">
        <v>1</v>
      </c>
      <c r="Y15" s="54">
        <v>0</v>
      </c>
      <c r="Z15" s="54">
        <v>0</v>
      </c>
      <c r="AA15" s="54">
        <v>0</v>
      </c>
      <c r="AB15" s="54">
        <v>0</v>
      </c>
      <c r="AC15" s="54">
        <v>0</v>
      </c>
      <c r="AD15" s="54">
        <v>0</v>
      </c>
      <c r="AE15" s="55">
        <v>1</v>
      </c>
      <c r="AF15" s="53"/>
      <c r="AG15" s="292">
        <v>1</v>
      </c>
      <c r="AH15" s="281">
        <v>1</v>
      </c>
      <c r="AI15" s="54">
        <v>0</v>
      </c>
      <c r="AJ15" s="63">
        <v>0</v>
      </c>
      <c r="AK15" s="64" t="s">
        <v>190</v>
      </c>
      <c r="AL15" s="58" t="s">
        <v>189</v>
      </c>
      <c r="AM15" s="58" t="s">
        <v>192</v>
      </c>
      <c r="AN15" s="244" t="s">
        <v>191</v>
      </c>
      <c r="AO15" s="59">
        <v>0</v>
      </c>
      <c r="AP15" s="60">
        <v>1</v>
      </c>
      <c r="AQ15" s="59">
        <v>0</v>
      </c>
      <c r="AR15" s="56">
        <v>0</v>
      </c>
      <c r="AS15" s="56">
        <v>0</v>
      </c>
      <c r="AT15" s="56">
        <v>0</v>
      </c>
      <c r="AU15" s="56">
        <v>0</v>
      </c>
      <c r="AV15" s="57">
        <v>0</v>
      </c>
      <c r="AW15" s="65">
        <v>1</v>
      </c>
      <c r="AX15" s="56">
        <v>0</v>
      </c>
      <c r="AY15" s="56">
        <v>0</v>
      </c>
      <c r="AZ15" s="60">
        <v>1</v>
      </c>
      <c r="BA15" s="61">
        <v>0</v>
      </c>
      <c r="BB15" s="66">
        <v>1</v>
      </c>
      <c r="BC15" s="66">
        <v>1</v>
      </c>
      <c r="BD15" s="56">
        <v>0</v>
      </c>
      <c r="BE15" s="62">
        <v>0</v>
      </c>
      <c r="BF15" s="258">
        <v>2013</v>
      </c>
      <c r="BG15" s="8">
        <v>2</v>
      </c>
      <c r="BH15" s="259">
        <v>1</v>
      </c>
    </row>
    <row r="16" spans="2:60" ht="27" customHeight="1">
      <c r="B16" s="169">
        <v>5</v>
      </c>
      <c r="C16" s="194" t="s">
        <v>49</v>
      </c>
      <c r="D16" s="125" t="s">
        <v>54</v>
      </c>
      <c r="E16" s="125" t="s">
        <v>55</v>
      </c>
      <c r="F16" s="126" t="s">
        <v>144</v>
      </c>
      <c r="G16" s="4">
        <v>1</v>
      </c>
      <c r="H16" s="67">
        <v>1</v>
      </c>
      <c r="I16" s="210"/>
      <c r="J16" s="297"/>
      <c r="K16" s="310"/>
      <c r="L16" s="421" t="s">
        <v>859</v>
      </c>
      <c r="M16" s="421" t="s">
        <v>313</v>
      </c>
      <c r="N16" s="213"/>
      <c r="O16" s="39">
        <v>1</v>
      </c>
      <c r="P16" s="41">
        <v>1</v>
      </c>
      <c r="Q16" s="41">
        <v>1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  <c r="AA16" s="40">
        <v>0</v>
      </c>
      <c r="AB16" s="40">
        <v>0</v>
      </c>
      <c r="AC16" s="40">
        <v>0</v>
      </c>
      <c r="AD16" s="40">
        <v>0</v>
      </c>
      <c r="AE16" s="42">
        <v>0</v>
      </c>
      <c r="AF16" s="40"/>
      <c r="AG16" s="69">
        <v>0</v>
      </c>
      <c r="AH16" s="81">
        <v>0</v>
      </c>
      <c r="AI16" s="40">
        <v>0</v>
      </c>
      <c r="AJ16" s="69">
        <v>0</v>
      </c>
      <c r="AK16" s="70">
        <v>500</v>
      </c>
      <c r="AL16" s="71" t="s">
        <v>255</v>
      </c>
      <c r="AM16" s="71" t="s">
        <v>191</v>
      </c>
      <c r="AN16" s="245" t="s">
        <v>191</v>
      </c>
      <c r="AO16" s="43">
        <v>0</v>
      </c>
      <c r="AP16" s="45">
        <v>1</v>
      </c>
      <c r="AQ16" s="43">
        <v>0</v>
      </c>
      <c r="AR16" s="44">
        <v>0</v>
      </c>
      <c r="AS16" s="44">
        <v>0</v>
      </c>
      <c r="AT16" s="44">
        <v>0</v>
      </c>
      <c r="AU16" s="44">
        <v>0</v>
      </c>
      <c r="AV16" s="49">
        <v>0</v>
      </c>
      <c r="AW16" s="48">
        <v>1</v>
      </c>
      <c r="AX16" s="44">
        <v>0</v>
      </c>
      <c r="AY16" s="44">
        <v>0</v>
      </c>
      <c r="AZ16" s="49">
        <v>0</v>
      </c>
      <c r="BA16" s="50">
        <v>0</v>
      </c>
      <c r="BB16" s="44">
        <v>0</v>
      </c>
      <c r="BC16" s="1">
        <v>1</v>
      </c>
      <c r="BD16" s="44">
        <v>0</v>
      </c>
      <c r="BE16" s="51">
        <v>0</v>
      </c>
      <c r="BF16" s="260">
        <v>2012</v>
      </c>
      <c r="BG16" s="11">
        <v>4</v>
      </c>
      <c r="BH16" s="261">
        <v>19</v>
      </c>
    </row>
    <row r="17" spans="2:60" ht="27" customHeight="1">
      <c r="B17" s="169">
        <v>6</v>
      </c>
      <c r="C17" s="194" t="s">
        <v>56</v>
      </c>
      <c r="D17" s="125" t="s">
        <v>57</v>
      </c>
      <c r="E17" s="125" t="s">
        <v>58</v>
      </c>
      <c r="F17" s="126" t="s">
        <v>145</v>
      </c>
      <c r="G17" s="4">
        <v>1</v>
      </c>
      <c r="H17" s="36">
        <v>1.2</v>
      </c>
      <c r="I17" s="37" t="s">
        <v>231</v>
      </c>
      <c r="J17" s="297"/>
      <c r="K17" s="310"/>
      <c r="L17" s="297"/>
      <c r="M17" s="297"/>
      <c r="N17" s="213"/>
      <c r="O17" s="39">
        <v>1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1">
        <v>1</v>
      </c>
      <c r="V17" s="40">
        <v>0</v>
      </c>
      <c r="W17" s="40">
        <v>0</v>
      </c>
      <c r="X17" s="41">
        <v>1</v>
      </c>
      <c r="Y17" s="40">
        <v>0</v>
      </c>
      <c r="Z17" s="40">
        <v>0</v>
      </c>
      <c r="AA17" s="40">
        <v>0</v>
      </c>
      <c r="AB17" s="40">
        <v>0</v>
      </c>
      <c r="AC17" s="40">
        <v>0</v>
      </c>
      <c r="AD17" s="40">
        <v>0</v>
      </c>
      <c r="AE17" s="42">
        <v>0</v>
      </c>
      <c r="AF17" s="40"/>
      <c r="AG17" s="72">
        <v>1</v>
      </c>
      <c r="AH17" s="81">
        <v>0</v>
      </c>
      <c r="AI17" s="40">
        <v>0</v>
      </c>
      <c r="AJ17" s="72">
        <v>1</v>
      </c>
      <c r="AK17" s="220" t="s">
        <v>193</v>
      </c>
      <c r="AL17" s="71" t="s">
        <v>250</v>
      </c>
      <c r="AM17" s="71" t="s">
        <v>192</v>
      </c>
      <c r="AN17" s="245" t="s">
        <v>191</v>
      </c>
      <c r="AO17" s="48">
        <v>1</v>
      </c>
      <c r="AP17" s="49">
        <v>0</v>
      </c>
      <c r="AQ17" s="43">
        <v>0</v>
      </c>
      <c r="AR17" s="44">
        <v>0</v>
      </c>
      <c r="AS17" s="44">
        <v>0</v>
      </c>
      <c r="AT17" s="44">
        <v>0</v>
      </c>
      <c r="AU17" s="44">
        <v>0</v>
      </c>
      <c r="AV17" s="49">
        <v>0</v>
      </c>
      <c r="AW17" s="48">
        <v>1</v>
      </c>
      <c r="AX17" s="44">
        <v>0</v>
      </c>
      <c r="AY17" s="44">
        <v>0</v>
      </c>
      <c r="AZ17" s="49">
        <v>0</v>
      </c>
      <c r="BA17" s="50">
        <v>0</v>
      </c>
      <c r="BB17" s="44">
        <v>0</v>
      </c>
      <c r="BC17" s="44">
        <v>0</v>
      </c>
      <c r="BD17" s="44">
        <v>0</v>
      </c>
      <c r="BE17" s="51">
        <v>0</v>
      </c>
      <c r="BF17" s="262">
        <v>2013</v>
      </c>
      <c r="BG17" s="12">
        <v>1</v>
      </c>
      <c r="BH17" s="263">
        <v>4</v>
      </c>
    </row>
    <row r="18" spans="2:60" ht="27" customHeight="1">
      <c r="B18" s="169">
        <v>7</v>
      </c>
      <c r="C18" s="194" t="s">
        <v>56</v>
      </c>
      <c r="D18" s="125" t="s">
        <v>59</v>
      </c>
      <c r="E18" s="125" t="s">
        <v>60</v>
      </c>
      <c r="F18" s="126" t="s">
        <v>146</v>
      </c>
      <c r="G18" s="4">
        <v>1</v>
      </c>
      <c r="H18" s="36">
        <v>1.2</v>
      </c>
      <c r="I18" s="37" t="s">
        <v>647</v>
      </c>
      <c r="J18" s="297"/>
      <c r="K18" s="310"/>
      <c r="L18" s="296" t="s">
        <v>902</v>
      </c>
      <c r="M18" s="297"/>
      <c r="N18" s="213"/>
      <c r="O18" s="68">
        <v>0</v>
      </c>
      <c r="P18" s="40">
        <v>0</v>
      </c>
      <c r="Q18" s="41">
        <v>1</v>
      </c>
      <c r="R18" s="41">
        <v>1</v>
      </c>
      <c r="S18" s="40">
        <v>0</v>
      </c>
      <c r="T18" s="41">
        <v>1</v>
      </c>
      <c r="U18" s="40">
        <v>0</v>
      </c>
      <c r="V18" s="40">
        <v>0</v>
      </c>
      <c r="W18" s="40">
        <v>0</v>
      </c>
      <c r="X18" s="40">
        <v>0</v>
      </c>
      <c r="Y18" s="44">
        <v>0</v>
      </c>
      <c r="Z18" s="44">
        <v>0</v>
      </c>
      <c r="AA18" s="44">
        <v>0</v>
      </c>
      <c r="AB18" s="40">
        <v>0</v>
      </c>
      <c r="AC18" s="40">
        <v>0</v>
      </c>
      <c r="AD18" s="40">
        <v>0</v>
      </c>
      <c r="AE18" s="51">
        <v>0</v>
      </c>
      <c r="AF18" s="44"/>
      <c r="AG18" s="69">
        <v>0</v>
      </c>
      <c r="AH18" s="50">
        <v>0</v>
      </c>
      <c r="AI18" s="44">
        <v>0</v>
      </c>
      <c r="AJ18" s="45">
        <v>1</v>
      </c>
      <c r="AK18" s="70">
        <v>190</v>
      </c>
      <c r="AL18" s="71" t="s">
        <v>243</v>
      </c>
      <c r="AM18" s="71" t="s">
        <v>194</v>
      </c>
      <c r="AN18" s="245" t="s">
        <v>191</v>
      </c>
      <c r="AO18" s="48">
        <v>1</v>
      </c>
      <c r="AP18" s="49">
        <v>0</v>
      </c>
      <c r="AQ18" s="59">
        <v>0</v>
      </c>
      <c r="AR18" s="66">
        <v>1</v>
      </c>
      <c r="AS18" s="56">
        <v>0</v>
      </c>
      <c r="AT18" s="56">
        <v>0</v>
      </c>
      <c r="AU18" s="56">
        <v>0</v>
      </c>
      <c r="AV18" s="57">
        <v>0</v>
      </c>
      <c r="AW18" s="48">
        <v>1</v>
      </c>
      <c r="AX18" s="44">
        <v>0</v>
      </c>
      <c r="AY18" s="44">
        <v>0</v>
      </c>
      <c r="AZ18" s="45">
        <v>1</v>
      </c>
      <c r="BA18" s="73">
        <v>1</v>
      </c>
      <c r="BB18" s="1">
        <v>1</v>
      </c>
      <c r="BC18" s="44">
        <v>0</v>
      </c>
      <c r="BD18" s="44">
        <v>0</v>
      </c>
      <c r="BE18" s="74">
        <v>1</v>
      </c>
      <c r="BF18" s="264">
        <v>2012</v>
      </c>
      <c r="BG18" s="13"/>
      <c r="BH18" s="265"/>
    </row>
    <row r="19" spans="2:60" ht="27" customHeight="1">
      <c r="B19" s="169">
        <v>8</v>
      </c>
      <c r="C19" s="195" t="s">
        <v>56</v>
      </c>
      <c r="D19" s="196" t="s">
        <v>59</v>
      </c>
      <c r="E19" s="196" t="s">
        <v>341</v>
      </c>
      <c r="F19" s="186" t="s">
        <v>342</v>
      </c>
      <c r="G19" s="147">
        <v>3</v>
      </c>
      <c r="H19" s="36">
        <v>1.2</v>
      </c>
      <c r="I19" s="302" t="s">
        <v>882</v>
      </c>
      <c r="J19" s="205"/>
      <c r="K19" s="301" t="s">
        <v>860</v>
      </c>
      <c r="L19" s="301" t="s">
        <v>905</v>
      </c>
      <c r="M19" s="205"/>
      <c r="N19" s="208"/>
      <c r="O19" s="214" t="s">
        <v>193</v>
      </c>
      <c r="P19" s="215" t="s">
        <v>193</v>
      </c>
      <c r="Q19" s="215" t="s">
        <v>193</v>
      </c>
      <c r="R19" s="215" t="s">
        <v>193</v>
      </c>
      <c r="S19" s="215" t="s">
        <v>193</v>
      </c>
      <c r="T19" s="215" t="s">
        <v>193</v>
      </c>
      <c r="U19" s="215" t="s">
        <v>193</v>
      </c>
      <c r="V19" s="215" t="s">
        <v>193</v>
      </c>
      <c r="W19" s="215" t="s">
        <v>193</v>
      </c>
      <c r="X19" s="215" t="s">
        <v>193</v>
      </c>
      <c r="Y19" s="216" t="s">
        <v>193</v>
      </c>
      <c r="Z19" s="216" t="s">
        <v>193</v>
      </c>
      <c r="AA19" s="216" t="s">
        <v>193</v>
      </c>
      <c r="AB19" s="215" t="s">
        <v>193</v>
      </c>
      <c r="AC19" s="215" t="s">
        <v>193</v>
      </c>
      <c r="AD19" s="215" t="s">
        <v>193</v>
      </c>
      <c r="AE19" s="217" t="s">
        <v>193</v>
      </c>
      <c r="AF19" s="216"/>
      <c r="AG19" s="228" t="s">
        <v>193</v>
      </c>
      <c r="AH19" s="226" t="s">
        <v>193</v>
      </c>
      <c r="AI19" s="216" t="s">
        <v>193</v>
      </c>
      <c r="AJ19" s="219" t="s">
        <v>193</v>
      </c>
      <c r="AK19" s="220" t="s">
        <v>193</v>
      </c>
      <c r="AL19" s="221" t="s">
        <v>193</v>
      </c>
      <c r="AM19" s="221" t="s">
        <v>193</v>
      </c>
      <c r="AN19" s="237" t="s">
        <v>193</v>
      </c>
      <c r="AO19" s="218" t="s">
        <v>193</v>
      </c>
      <c r="AP19" s="219" t="s">
        <v>193</v>
      </c>
      <c r="AQ19" s="223" t="s">
        <v>193</v>
      </c>
      <c r="AR19" s="224" t="s">
        <v>193</v>
      </c>
      <c r="AS19" s="224" t="s">
        <v>193</v>
      </c>
      <c r="AT19" s="224" t="s">
        <v>193</v>
      </c>
      <c r="AU19" s="224" t="s">
        <v>193</v>
      </c>
      <c r="AV19" s="225" t="s">
        <v>193</v>
      </c>
      <c r="AW19" s="218" t="s">
        <v>193</v>
      </c>
      <c r="AX19" s="216" t="s">
        <v>193</v>
      </c>
      <c r="AY19" s="216" t="s">
        <v>193</v>
      </c>
      <c r="AZ19" s="219" t="s">
        <v>193</v>
      </c>
      <c r="BA19" s="226" t="s">
        <v>193</v>
      </c>
      <c r="BB19" s="216" t="s">
        <v>193</v>
      </c>
      <c r="BC19" s="216" t="s">
        <v>193</v>
      </c>
      <c r="BD19" s="216" t="s">
        <v>193</v>
      </c>
      <c r="BE19" s="217" t="s">
        <v>193</v>
      </c>
      <c r="BF19" s="127">
        <v>2013</v>
      </c>
      <c r="BG19" s="128">
        <v>5</v>
      </c>
      <c r="BH19" s="129">
        <v>20</v>
      </c>
    </row>
    <row r="20" spans="2:60" ht="27" customHeight="1">
      <c r="B20" s="169">
        <v>9</v>
      </c>
      <c r="C20" s="194" t="s">
        <v>56</v>
      </c>
      <c r="D20" s="125" t="s">
        <v>59</v>
      </c>
      <c r="E20" s="125" t="s">
        <v>60</v>
      </c>
      <c r="F20" s="126" t="s">
        <v>147</v>
      </c>
      <c r="G20" s="9">
        <v>3</v>
      </c>
      <c r="H20" s="36">
        <v>1.2</v>
      </c>
      <c r="I20" s="37" t="s">
        <v>238</v>
      </c>
      <c r="J20" s="205"/>
      <c r="K20" s="311"/>
      <c r="L20" s="205"/>
      <c r="M20" s="205"/>
      <c r="N20" s="213"/>
      <c r="O20" s="39">
        <v>1</v>
      </c>
      <c r="P20" s="41">
        <v>1</v>
      </c>
      <c r="Q20" s="41">
        <v>1</v>
      </c>
      <c r="R20" s="41">
        <v>1</v>
      </c>
      <c r="S20" s="40">
        <v>0</v>
      </c>
      <c r="T20" s="41">
        <f>AC20</f>
        <v>1</v>
      </c>
      <c r="U20" s="41">
        <v>1</v>
      </c>
      <c r="V20" s="40">
        <v>0</v>
      </c>
      <c r="W20" s="41">
        <v>1</v>
      </c>
      <c r="X20" s="295">
        <v>1</v>
      </c>
      <c r="Y20" s="40">
        <v>0</v>
      </c>
      <c r="Z20" s="40">
        <v>0</v>
      </c>
      <c r="AA20" s="41">
        <v>1</v>
      </c>
      <c r="AB20" s="40">
        <v>0</v>
      </c>
      <c r="AC20" s="41">
        <v>1</v>
      </c>
      <c r="AD20" s="40">
        <v>0</v>
      </c>
      <c r="AE20" s="51">
        <v>0</v>
      </c>
      <c r="AF20" s="44"/>
      <c r="AG20" s="69">
        <v>0</v>
      </c>
      <c r="AH20" s="282">
        <v>1</v>
      </c>
      <c r="AI20" s="44">
        <v>0</v>
      </c>
      <c r="AJ20" s="49">
        <v>0</v>
      </c>
      <c r="AK20" s="220" t="s">
        <v>193</v>
      </c>
      <c r="AL20" s="47" t="s">
        <v>250</v>
      </c>
      <c r="AM20" s="47" t="s">
        <v>192</v>
      </c>
      <c r="AN20" s="237" t="s">
        <v>193</v>
      </c>
      <c r="AO20" s="59">
        <v>0</v>
      </c>
      <c r="AP20" s="45">
        <v>1</v>
      </c>
      <c r="AQ20" s="59">
        <v>0</v>
      </c>
      <c r="AR20" s="66">
        <v>1</v>
      </c>
      <c r="AS20" s="56">
        <v>0</v>
      </c>
      <c r="AT20" s="56">
        <v>0</v>
      </c>
      <c r="AU20" s="56">
        <v>0</v>
      </c>
      <c r="AV20" s="57">
        <v>0</v>
      </c>
      <c r="AW20" s="48">
        <v>1</v>
      </c>
      <c r="AX20" s="44">
        <v>0</v>
      </c>
      <c r="AY20" s="44">
        <v>0</v>
      </c>
      <c r="AZ20" s="45">
        <v>1</v>
      </c>
      <c r="BA20" s="50">
        <v>0</v>
      </c>
      <c r="BB20" s="1">
        <v>1</v>
      </c>
      <c r="BC20" s="44">
        <v>0</v>
      </c>
      <c r="BD20" s="44">
        <v>0</v>
      </c>
      <c r="BE20" s="51">
        <v>0</v>
      </c>
      <c r="BF20" s="127">
        <v>2013</v>
      </c>
      <c r="BG20" s="128">
        <v>8</v>
      </c>
      <c r="BH20" s="129">
        <v>28</v>
      </c>
    </row>
    <row r="21" spans="2:60" ht="27" customHeight="1">
      <c r="B21" s="169">
        <v>10</v>
      </c>
      <c r="C21" s="194" t="s">
        <v>56</v>
      </c>
      <c r="D21" s="125" t="s">
        <v>57</v>
      </c>
      <c r="E21" s="125" t="s">
        <v>61</v>
      </c>
      <c r="F21" s="126" t="s">
        <v>148</v>
      </c>
      <c r="G21" s="4">
        <v>1</v>
      </c>
      <c r="H21" s="36">
        <v>0.999</v>
      </c>
      <c r="I21" s="37" t="s">
        <v>231</v>
      </c>
      <c r="J21" s="297"/>
      <c r="K21" s="296" t="s">
        <v>883</v>
      </c>
      <c r="L21" s="297"/>
      <c r="M21" s="296" t="s">
        <v>862</v>
      </c>
      <c r="N21" s="213"/>
      <c r="O21" s="39">
        <v>1</v>
      </c>
      <c r="P21" s="40">
        <v>0</v>
      </c>
      <c r="Q21" s="40">
        <v>0</v>
      </c>
      <c r="R21" s="41">
        <v>1</v>
      </c>
      <c r="S21" s="41">
        <v>1</v>
      </c>
      <c r="T21" s="41">
        <v>1</v>
      </c>
      <c r="U21" s="41">
        <v>1</v>
      </c>
      <c r="V21" s="41">
        <v>1</v>
      </c>
      <c r="W21" s="41">
        <v>1</v>
      </c>
      <c r="X21" s="290">
        <f>AE21</f>
        <v>1</v>
      </c>
      <c r="Y21" s="40">
        <v>0</v>
      </c>
      <c r="Z21" s="41">
        <v>1</v>
      </c>
      <c r="AA21" s="40">
        <v>0</v>
      </c>
      <c r="AB21" s="40">
        <v>0</v>
      </c>
      <c r="AC21" s="41">
        <v>1</v>
      </c>
      <c r="AD21" s="41">
        <v>1</v>
      </c>
      <c r="AE21" s="75">
        <v>1</v>
      </c>
      <c r="AF21" s="41"/>
      <c r="AG21" s="69">
        <v>0</v>
      </c>
      <c r="AH21" s="81">
        <v>0</v>
      </c>
      <c r="AI21" s="41">
        <v>1</v>
      </c>
      <c r="AJ21" s="69">
        <v>0</v>
      </c>
      <c r="AK21" s="220" t="s">
        <v>193</v>
      </c>
      <c r="AL21" s="76" t="s">
        <v>258</v>
      </c>
      <c r="AM21" s="76" t="s">
        <v>186</v>
      </c>
      <c r="AN21" s="246" t="s">
        <v>188</v>
      </c>
      <c r="AO21" s="43">
        <v>0</v>
      </c>
      <c r="AP21" s="45">
        <v>1</v>
      </c>
      <c r="AQ21" s="43">
        <v>0</v>
      </c>
      <c r="AR21" s="44">
        <v>0</v>
      </c>
      <c r="AS21" s="44">
        <v>0</v>
      </c>
      <c r="AT21" s="44">
        <v>0</v>
      </c>
      <c r="AU21" s="44">
        <v>0</v>
      </c>
      <c r="AV21" s="49">
        <v>0</v>
      </c>
      <c r="AW21" s="48">
        <v>1</v>
      </c>
      <c r="AX21" s="56">
        <v>0</v>
      </c>
      <c r="AY21" s="56">
        <v>0</v>
      </c>
      <c r="AZ21" s="45">
        <v>1</v>
      </c>
      <c r="BA21" s="61">
        <v>0</v>
      </c>
      <c r="BB21" s="1">
        <v>1</v>
      </c>
      <c r="BC21" s="1">
        <v>1</v>
      </c>
      <c r="BD21" s="1">
        <v>1</v>
      </c>
      <c r="BE21" s="62">
        <v>0</v>
      </c>
      <c r="BF21" s="127">
        <v>2013</v>
      </c>
      <c r="BG21" s="128">
        <v>2</v>
      </c>
      <c r="BH21" s="129">
        <v>25</v>
      </c>
    </row>
    <row r="22" spans="2:60" ht="27" customHeight="1">
      <c r="B22" s="169">
        <v>11</v>
      </c>
      <c r="C22" s="194" t="s">
        <v>56</v>
      </c>
      <c r="D22" s="125" t="s">
        <v>57</v>
      </c>
      <c r="E22" s="125" t="s">
        <v>62</v>
      </c>
      <c r="F22" s="126" t="s">
        <v>149</v>
      </c>
      <c r="G22" s="4">
        <v>1</v>
      </c>
      <c r="H22" s="36">
        <v>1.1</v>
      </c>
      <c r="I22" s="37" t="s">
        <v>633</v>
      </c>
      <c r="J22" s="297"/>
      <c r="K22" s="296" t="s">
        <v>259</v>
      </c>
      <c r="L22" s="297"/>
      <c r="M22" s="296" t="s">
        <v>849</v>
      </c>
      <c r="N22" s="213"/>
      <c r="O22" s="52">
        <v>1</v>
      </c>
      <c r="P22" s="54">
        <v>0</v>
      </c>
      <c r="Q22" s="54">
        <v>0</v>
      </c>
      <c r="R22" s="53">
        <v>1</v>
      </c>
      <c r="S22" s="54">
        <v>0</v>
      </c>
      <c r="T22" s="54">
        <v>0</v>
      </c>
      <c r="U22" s="54">
        <v>0</v>
      </c>
      <c r="V22" s="54">
        <v>0</v>
      </c>
      <c r="W22" s="54">
        <v>0</v>
      </c>
      <c r="X22" s="54">
        <v>0</v>
      </c>
      <c r="Y22" s="54">
        <v>0</v>
      </c>
      <c r="Z22" s="54">
        <v>0</v>
      </c>
      <c r="AA22" s="54">
        <v>0</v>
      </c>
      <c r="AB22" s="54">
        <v>0</v>
      </c>
      <c r="AC22" s="54">
        <v>0</v>
      </c>
      <c r="AD22" s="54">
        <v>0</v>
      </c>
      <c r="AE22" s="77">
        <v>0</v>
      </c>
      <c r="AF22" s="54"/>
      <c r="AG22" s="63">
        <v>0</v>
      </c>
      <c r="AH22" s="283">
        <v>0</v>
      </c>
      <c r="AI22" s="53">
        <v>1</v>
      </c>
      <c r="AJ22" s="63">
        <v>0</v>
      </c>
      <c r="AK22" s="232" t="s">
        <v>193</v>
      </c>
      <c r="AL22" s="79" t="s">
        <v>261</v>
      </c>
      <c r="AM22" s="58" t="s">
        <v>192</v>
      </c>
      <c r="AN22" s="244" t="s">
        <v>188</v>
      </c>
      <c r="AO22" s="65">
        <v>1</v>
      </c>
      <c r="AP22" s="57">
        <v>0</v>
      </c>
      <c r="AQ22" s="59">
        <v>0</v>
      </c>
      <c r="AR22" s="56">
        <v>0</v>
      </c>
      <c r="AS22" s="56">
        <v>0</v>
      </c>
      <c r="AT22" s="56">
        <v>0</v>
      </c>
      <c r="AU22" s="56">
        <v>0</v>
      </c>
      <c r="AV22" s="57">
        <v>0</v>
      </c>
      <c r="AW22" s="65">
        <v>1</v>
      </c>
      <c r="AX22" s="56">
        <v>0</v>
      </c>
      <c r="AY22" s="56">
        <v>0</v>
      </c>
      <c r="AZ22" s="57">
        <v>0</v>
      </c>
      <c r="BA22" s="61">
        <v>0</v>
      </c>
      <c r="BB22" s="56">
        <v>0</v>
      </c>
      <c r="BC22" s="56">
        <v>0</v>
      </c>
      <c r="BD22" s="56">
        <v>0</v>
      </c>
      <c r="BE22" s="62">
        <v>0</v>
      </c>
      <c r="BF22" s="264">
        <v>2012</v>
      </c>
      <c r="BG22" s="13">
        <v>2</v>
      </c>
      <c r="BH22" s="265">
        <v>22</v>
      </c>
    </row>
    <row r="23" spans="2:60" ht="27" customHeight="1">
      <c r="B23" s="169">
        <v>12</v>
      </c>
      <c r="C23" s="194" t="s">
        <v>56</v>
      </c>
      <c r="D23" s="125" t="s">
        <v>63</v>
      </c>
      <c r="E23" s="125" t="s">
        <v>64</v>
      </c>
      <c r="F23" s="126" t="s">
        <v>150</v>
      </c>
      <c r="G23" s="9">
        <v>3</v>
      </c>
      <c r="H23" s="36">
        <v>1</v>
      </c>
      <c r="I23" s="37" t="s">
        <v>687</v>
      </c>
      <c r="J23" s="296" t="s">
        <v>266</v>
      </c>
      <c r="K23" s="296" t="s">
        <v>899</v>
      </c>
      <c r="L23" s="296" t="s">
        <v>865</v>
      </c>
      <c r="M23" s="296" t="s">
        <v>864</v>
      </c>
      <c r="N23" s="38" t="s">
        <v>278</v>
      </c>
      <c r="O23" s="52">
        <v>1</v>
      </c>
      <c r="P23" s="54">
        <v>0</v>
      </c>
      <c r="Q23" s="54">
        <v>0</v>
      </c>
      <c r="R23" s="54">
        <v>0</v>
      </c>
      <c r="S23" s="54">
        <v>0</v>
      </c>
      <c r="T23" s="54">
        <v>0</v>
      </c>
      <c r="U23" s="54">
        <v>0</v>
      </c>
      <c r="V23" s="54">
        <v>0</v>
      </c>
      <c r="W23" s="54">
        <v>0</v>
      </c>
      <c r="X23" s="54">
        <v>0</v>
      </c>
      <c r="Y23" s="54">
        <v>0</v>
      </c>
      <c r="Z23" s="54">
        <v>0</v>
      </c>
      <c r="AA23" s="54">
        <v>0</v>
      </c>
      <c r="AB23" s="54">
        <v>0</v>
      </c>
      <c r="AC23" s="54">
        <v>0</v>
      </c>
      <c r="AD23" s="54">
        <v>0</v>
      </c>
      <c r="AE23" s="77">
        <v>0</v>
      </c>
      <c r="AF23" s="54"/>
      <c r="AG23" s="292">
        <v>1</v>
      </c>
      <c r="AH23" s="281">
        <v>1</v>
      </c>
      <c r="AI23" s="54">
        <v>0</v>
      </c>
      <c r="AJ23" s="63">
        <v>0</v>
      </c>
      <c r="AK23" s="232" t="s">
        <v>193</v>
      </c>
      <c r="AL23" s="233" t="s">
        <v>193</v>
      </c>
      <c r="AM23" s="58" t="s">
        <v>196</v>
      </c>
      <c r="AN23" s="247" t="s">
        <v>193</v>
      </c>
      <c r="AO23" s="232" t="s">
        <v>193</v>
      </c>
      <c r="AP23" s="234" t="s">
        <v>193</v>
      </c>
      <c r="AQ23" s="232" t="s">
        <v>193</v>
      </c>
      <c r="AR23" s="233" t="s">
        <v>193</v>
      </c>
      <c r="AS23" s="233" t="s">
        <v>193</v>
      </c>
      <c r="AT23" s="233" t="s">
        <v>193</v>
      </c>
      <c r="AU23" s="233" t="s">
        <v>193</v>
      </c>
      <c r="AV23" s="247" t="s">
        <v>193</v>
      </c>
      <c r="AW23" s="232" t="s">
        <v>193</v>
      </c>
      <c r="AX23" s="233" t="s">
        <v>193</v>
      </c>
      <c r="AY23" s="233" t="s">
        <v>193</v>
      </c>
      <c r="AZ23" s="247" t="s">
        <v>193</v>
      </c>
      <c r="BA23" s="232" t="s">
        <v>193</v>
      </c>
      <c r="BB23" s="233" t="s">
        <v>193</v>
      </c>
      <c r="BC23" s="233" t="s">
        <v>193</v>
      </c>
      <c r="BD23" s="233" t="s">
        <v>193</v>
      </c>
      <c r="BE23" s="247" t="s">
        <v>193</v>
      </c>
      <c r="BF23" s="264">
        <v>2012</v>
      </c>
      <c r="BG23" s="13">
        <v>8</v>
      </c>
      <c r="BH23" s="265">
        <v>14</v>
      </c>
    </row>
    <row r="24" spans="2:60" ht="27" customHeight="1">
      <c r="B24" s="169">
        <v>13</v>
      </c>
      <c r="C24" s="194" t="s">
        <v>56</v>
      </c>
      <c r="D24" s="125" t="s">
        <v>65</v>
      </c>
      <c r="E24" s="125" t="s">
        <v>66</v>
      </c>
      <c r="F24" s="126" t="s">
        <v>66</v>
      </c>
      <c r="G24" s="4">
        <v>1</v>
      </c>
      <c r="H24" s="36">
        <v>0.5</v>
      </c>
      <c r="I24" s="37" t="s">
        <v>344</v>
      </c>
      <c r="J24" s="297"/>
      <c r="K24" s="310"/>
      <c r="L24" s="297"/>
      <c r="M24" s="297"/>
      <c r="N24" s="213"/>
      <c r="O24" s="289">
        <f>AG24</f>
        <v>1</v>
      </c>
      <c r="P24" s="40">
        <v>0</v>
      </c>
      <c r="Q24" s="41">
        <v>1</v>
      </c>
      <c r="R24" s="40">
        <v>0</v>
      </c>
      <c r="S24" s="40">
        <v>0</v>
      </c>
      <c r="T24" s="40">
        <v>0</v>
      </c>
      <c r="U24" s="40">
        <v>0</v>
      </c>
      <c r="V24" s="40">
        <v>0</v>
      </c>
      <c r="W24" s="40">
        <v>0</v>
      </c>
      <c r="X24" s="290">
        <f>AE24</f>
        <v>1</v>
      </c>
      <c r="Y24" s="40">
        <v>0</v>
      </c>
      <c r="Z24" s="40">
        <v>0</v>
      </c>
      <c r="AA24" s="40">
        <v>0</v>
      </c>
      <c r="AB24" s="40">
        <v>0</v>
      </c>
      <c r="AC24" s="40">
        <v>0</v>
      </c>
      <c r="AD24" s="40">
        <v>0</v>
      </c>
      <c r="AE24" s="75">
        <v>1</v>
      </c>
      <c r="AF24" s="41"/>
      <c r="AG24" s="72">
        <v>1</v>
      </c>
      <c r="AH24" s="282">
        <v>1</v>
      </c>
      <c r="AI24" s="40">
        <v>0</v>
      </c>
      <c r="AJ24" s="69">
        <v>0</v>
      </c>
      <c r="AK24" s="70">
        <v>150</v>
      </c>
      <c r="AL24" s="71" t="s">
        <v>262</v>
      </c>
      <c r="AM24" s="71" t="s">
        <v>192</v>
      </c>
      <c r="AN24" s="245" t="s">
        <v>188</v>
      </c>
      <c r="AO24" s="43">
        <v>0</v>
      </c>
      <c r="AP24" s="45">
        <v>1</v>
      </c>
      <c r="AQ24" s="43">
        <v>0</v>
      </c>
      <c r="AR24" s="44">
        <v>0</v>
      </c>
      <c r="AS24" s="44">
        <v>0</v>
      </c>
      <c r="AT24" s="44">
        <v>0</v>
      </c>
      <c r="AU24" s="44">
        <v>0</v>
      </c>
      <c r="AV24" s="49">
        <v>0</v>
      </c>
      <c r="AW24" s="65">
        <v>1</v>
      </c>
      <c r="AX24" s="56">
        <v>0</v>
      </c>
      <c r="AY24" s="56">
        <v>0</v>
      </c>
      <c r="AZ24" s="57">
        <v>0</v>
      </c>
      <c r="BA24" s="276" t="s">
        <v>193</v>
      </c>
      <c r="BB24" s="224" t="s">
        <v>193</v>
      </c>
      <c r="BC24" s="224" t="s">
        <v>193</v>
      </c>
      <c r="BD24" s="224" t="s">
        <v>193</v>
      </c>
      <c r="BE24" s="231" t="s">
        <v>193</v>
      </c>
      <c r="BF24" s="264">
        <v>2012</v>
      </c>
      <c r="BG24" s="13">
        <v>2</v>
      </c>
      <c r="BH24" s="265">
        <v>1</v>
      </c>
    </row>
    <row r="25" spans="2:60" ht="27" customHeight="1">
      <c r="B25" s="169">
        <v>14</v>
      </c>
      <c r="C25" s="194" t="s">
        <v>56</v>
      </c>
      <c r="D25" s="125" t="s">
        <v>9</v>
      </c>
      <c r="E25" s="125" t="s">
        <v>151</v>
      </c>
      <c r="F25" s="126" t="s">
        <v>10</v>
      </c>
      <c r="G25" s="15">
        <v>1</v>
      </c>
      <c r="H25" s="36">
        <v>0.999</v>
      </c>
      <c r="I25" s="37" t="s">
        <v>231</v>
      </c>
      <c r="J25" s="297"/>
      <c r="K25" s="310"/>
      <c r="L25" s="296" t="s">
        <v>263</v>
      </c>
      <c r="M25" s="297"/>
      <c r="N25" s="213"/>
      <c r="O25" s="289">
        <f>AG25</f>
        <v>1</v>
      </c>
      <c r="P25" s="41">
        <v>1</v>
      </c>
      <c r="Q25" s="41">
        <v>1</v>
      </c>
      <c r="R25" s="41">
        <v>1</v>
      </c>
      <c r="S25" s="40">
        <v>0</v>
      </c>
      <c r="T25" s="290">
        <f>AD25</f>
        <v>1</v>
      </c>
      <c r="U25" s="40">
        <v>0</v>
      </c>
      <c r="V25" s="41">
        <v>1</v>
      </c>
      <c r="W25" s="41">
        <v>1</v>
      </c>
      <c r="X25" s="290">
        <f>AE25</f>
        <v>1</v>
      </c>
      <c r="Y25" s="40">
        <v>0</v>
      </c>
      <c r="Z25" s="41">
        <v>1</v>
      </c>
      <c r="AA25" s="40">
        <v>0</v>
      </c>
      <c r="AB25" s="40">
        <v>0</v>
      </c>
      <c r="AC25" s="40">
        <v>0</v>
      </c>
      <c r="AD25" s="41">
        <v>1</v>
      </c>
      <c r="AE25" s="75">
        <v>1</v>
      </c>
      <c r="AF25" s="41"/>
      <c r="AG25" s="72">
        <v>1</v>
      </c>
      <c r="AH25" s="81">
        <v>0</v>
      </c>
      <c r="AI25" s="41">
        <v>1</v>
      </c>
      <c r="AJ25" s="69">
        <v>0</v>
      </c>
      <c r="AK25" s="70">
        <v>120</v>
      </c>
      <c r="AL25" s="71" t="s">
        <v>250</v>
      </c>
      <c r="AM25" s="71" t="s">
        <v>192</v>
      </c>
      <c r="AN25" s="245" t="s">
        <v>188</v>
      </c>
      <c r="AO25" s="43">
        <v>0</v>
      </c>
      <c r="AP25" s="45">
        <v>1</v>
      </c>
      <c r="AQ25" s="43">
        <v>0</v>
      </c>
      <c r="AR25" s="44">
        <v>0</v>
      </c>
      <c r="AS25" s="44">
        <v>0</v>
      </c>
      <c r="AT25" s="44">
        <v>0</v>
      </c>
      <c r="AU25" s="44">
        <v>0</v>
      </c>
      <c r="AV25" s="49">
        <v>0</v>
      </c>
      <c r="AW25" s="65">
        <v>1</v>
      </c>
      <c r="AX25" s="56">
        <v>0</v>
      </c>
      <c r="AY25" s="56">
        <v>0</v>
      </c>
      <c r="AZ25" s="60">
        <v>1</v>
      </c>
      <c r="BA25" s="61">
        <v>0</v>
      </c>
      <c r="BB25" s="56">
        <v>0</v>
      </c>
      <c r="BC25" s="56">
        <v>0</v>
      </c>
      <c r="BD25" s="56">
        <v>0</v>
      </c>
      <c r="BE25" s="62">
        <v>0</v>
      </c>
      <c r="BF25" s="264">
        <v>2012</v>
      </c>
      <c r="BG25" s="13">
        <v>5</v>
      </c>
      <c r="BH25" s="265">
        <v>8</v>
      </c>
    </row>
    <row r="26" spans="2:60" ht="27" customHeight="1">
      <c r="B26" s="169">
        <v>15</v>
      </c>
      <c r="C26" s="194" t="s">
        <v>56</v>
      </c>
      <c r="D26" s="125" t="s">
        <v>176</v>
      </c>
      <c r="E26" s="125" t="s">
        <v>177</v>
      </c>
      <c r="F26" s="126" t="s">
        <v>178</v>
      </c>
      <c r="G26" s="4">
        <v>1</v>
      </c>
      <c r="H26" s="36">
        <v>2</v>
      </c>
      <c r="I26" s="37" t="s">
        <v>256</v>
      </c>
      <c r="J26" s="297"/>
      <c r="K26" s="310"/>
      <c r="L26" s="296" t="s">
        <v>263</v>
      </c>
      <c r="M26" s="297"/>
      <c r="N26" s="213"/>
      <c r="O26" s="39">
        <v>1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0</v>
      </c>
      <c r="AC26" s="40">
        <v>0</v>
      </c>
      <c r="AD26" s="40">
        <v>0</v>
      </c>
      <c r="AE26" s="42">
        <v>0</v>
      </c>
      <c r="AF26" s="40"/>
      <c r="AG26" s="69">
        <v>0</v>
      </c>
      <c r="AH26" s="81">
        <v>0</v>
      </c>
      <c r="AI26" s="41">
        <v>1</v>
      </c>
      <c r="AJ26" s="69">
        <v>0</v>
      </c>
      <c r="AK26" s="70">
        <v>200</v>
      </c>
      <c r="AL26" s="47" t="s">
        <v>198</v>
      </c>
      <c r="AM26" s="71" t="s">
        <v>186</v>
      </c>
      <c r="AN26" s="245" t="s">
        <v>188</v>
      </c>
      <c r="AO26" s="43">
        <v>0</v>
      </c>
      <c r="AP26" s="45">
        <v>1</v>
      </c>
      <c r="AQ26" s="43">
        <v>0</v>
      </c>
      <c r="AR26" s="44">
        <v>0</v>
      </c>
      <c r="AS26" s="1">
        <v>1</v>
      </c>
      <c r="AT26" s="44">
        <v>0</v>
      </c>
      <c r="AU26" s="44">
        <v>0</v>
      </c>
      <c r="AV26" s="49">
        <v>0</v>
      </c>
      <c r="AW26" s="48">
        <v>1</v>
      </c>
      <c r="AX26" s="44">
        <v>0</v>
      </c>
      <c r="AY26" s="44">
        <v>0</v>
      </c>
      <c r="AZ26" s="49">
        <v>0</v>
      </c>
      <c r="BA26" s="50">
        <v>0</v>
      </c>
      <c r="BB26" s="1">
        <v>1</v>
      </c>
      <c r="BC26" s="1">
        <v>1</v>
      </c>
      <c r="BD26" s="44">
        <v>0</v>
      </c>
      <c r="BE26" s="51">
        <v>0</v>
      </c>
      <c r="BF26" s="262">
        <v>2013</v>
      </c>
      <c r="BG26" s="12">
        <v>2</v>
      </c>
      <c r="BH26" s="263">
        <v>26</v>
      </c>
    </row>
    <row r="27" spans="2:60" ht="27" customHeight="1">
      <c r="B27" s="169">
        <v>16</v>
      </c>
      <c r="C27" s="194" t="s">
        <v>56</v>
      </c>
      <c r="D27" s="125" t="s">
        <v>5</v>
      </c>
      <c r="E27" s="125" t="s">
        <v>6</v>
      </c>
      <c r="F27" s="126" t="s">
        <v>6</v>
      </c>
      <c r="G27" s="4">
        <v>1</v>
      </c>
      <c r="H27" s="36">
        <v>1</v>
      </c>
      <c r="I27" s="37" t="s">
        <v>386</v>
      </c>
      <c r="J27" s="297"/>
      <c r="K27" s="310"/>
      <c r="L27" s="297"/>
      <c r="M27" s="297"/>
      <c r="N27" s="213"/>
      <c r="O27" s="68">
        <v>0</v>
      </c>
      <c r="P27" s="41">
        <v>1</v>
      </c>
      <c r="Q27" s="41">
        <v>1</v>
      </c>
      <c r="R27" s="41">
        <v>1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f>AE27</f>
        <v>1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40">
        <v>0</v>
      </c>
      <c r="AE27" s="75">
        <v>1</v>
      </c>
      <c r="AF27" s="41"/>
      <c r="AG27" s="69">
        <v>0</v>
      </c>
      <c r="AH27" s="81">
        <v>0</v>
      </c>
      <c r="AI27" s="41">
        <v>1</v>
      </c>
      <c r="AJ27" s="69">
        <v>0</v>
      </c>
      <c r="AK27" s="80">
        <v>530</v>
      </c>
      <c r="AL27" s="71" t="s">
        <v>257</v>
      </c>
      <c r="AM27" s="71" t="s">
        <v>186</v>
      </c>
      <c r="AN27" s="245" t="s">
        <v>188</v>
      </c>
      <c r="AO27" s="48">
        <v>1</v>
      </c>
      <c r="AP27" s="57">
        <v>0</v>
      </c>
      <c r="AQ27" s="43">
        <v>0</v>
      </c>
      <c r="AR27" s="44">
        <v>0</v>
      </c>
      <c r="AS27" s="44">
        <v>0</v>
      </c>
      <c r="AT27" s="44">
        <v>0</v>
      </c>
      <c r="AU27" s="44">
        <v>0</v>
      </c>
      <c r="AV27" s="49">
        <v>0</v>
      </c>
      <c r="AW27" s="48">
        <v>1</v>
      </c>
      <c r="AX27" s="44">
        <v>0</v>
      </c>
      <c r="AY27" s="44">
        <v>0</v>
      </c>
      <c r="AZ27" s="49">
        <v>0</v>
      </c>
      <c r="BA27" s="50">
        <v>0</v>
      </c>
      <c r="BB27" s="44">
        <v>0</v>
      </c>
      <c r="BC27" s="44">
        <v>0</v>
      </c>
      <c r="BD27" s="44">
        <v>0</v>
      </c>
      <c r="BE27" s="51">
        <v>0</v>
      </c>
      <c r="BF27" s="262">
        <v>2013</v>
      </c>
      <c r="BG27" s="12">
        <v>3</v>
      </c>
      <c r="BH27" s="263">
        <v>19</v>
      </c>
    </row>
    <row r="28" spans="2:60" ht="27" customHeight="1">
      <c r="B28" s="169">
        <v>17</v>
      </c>
      <c r="C28" s="194" t="s">
        <v>67</v>
      </c>
      <c r="D28" s="125" t="s">
        <v>68</v>
      </c>
      <c r="E28" s="125" t="s">
        <v>69</v>
      </c>
      <c r="F28" s="126" t="s">
        <v>152</v>
      </c>
      <c r="G28" s="4">
        <v>1</v>
      </c>
      <c r="H28" s="36">
        <v>1</v>
      </c>
      <c r="I28" s="37" t="s">
        <v>235</v>
      </c>
      <c r="J28" s="297"/>
      <c r="K28" s="296" t="s">
        <v>863</v>
      </c>
      <c r="L28" s="297"/>
      <c r="M28" s="297"/>
      <c r="N28" s="213"/>
      <c r="O28" s="39">
        <v>1</v>
      </c>
      <c r="P28" s="41">
        <v>1</v>
      </c>
      <c r="Q28" s="41">
        <v>1</v>
      </c>
      <c r="R28" s="41">
        <v>1</v>
      </c>
      <c r="S28" s="41">
        <v>1</v>
      </c>
      <c r="T28" s="290">
        <f>AC28</f>
        <v>1</v>
      </c>
      <c r="U28" s="40">
        <v>0</v>
      </c>
      <c r="V28" s="41">
        <v>1</v>
      </c>
      <c r="W28" s="41">
        <v>1</v>
      </c>
      <c r="X28" s="41">
        <v>1</v>
      </c>
      <c r="Y28" s="40">
        <v>0</v>
      </c>
      <c r="Z28" s="40">
        <v>0</v>
      </c>
      <c r="AA28" s="40">
        <v>0</v>
      </c>
      <c r="AB28" s="40">
        <v>0</v>
      </c>
      <c r="AC28" s="41">
        <v>1</v>
      </c>
      <c r="AD28" s="40">
        <v>0</v>
      </c>
      <c r="AE28" s="75">
        <v>1</v>
      </c>
      <c r="AF28" s="41"/>
      <c r="AG28" s="69">
        <v>0</v>
      </c>
      <c r="AH28" s="61">
        <v>0</v>
      </c>
      <c r="AI28" s="56">
        <v>0</v>
      </c>
      <c r="AJ28" s="60">
        <v>1</v>
      </c>
      <c r="AK28" s="220" t="s">
        <v>193</v>
      </c>
      <c r="AL28" s="71" t="s">
        <v>264</v>
      </c>
      <c r="AM28" s="71" t="s">
        <v>192</v>
      </c>
      <c r="AN28" s="245" t="s">
        <v>188</v>
      </c>
      <c r="AO28" s="48">
        <v>1</v>
      </c>
      <c r="AP28" s="49">
        <v>0</v>
      </c>
      <c r="AQ28" s="43">
        <v>0</v>
      </c>
      <c r="AR28" s="44">
        <v>0</v>
      </c>
      <c r="AS28" s="44">
        <v>0</v>
      </c>
      <c r="AT28" s="44">
        <v>0</v>
      </c>
      <c r="AU28" s="44">
        <v>0</v>
      </c>
      <c r="AV28" s="49">
        <v>0</v>
      </c>
      <c r="AW28" s="65">
        <v>1</v>
      </c>
      <c r="AX28" s="56">
        <v>0</v>
      </c>
      <c r="AY28" s="56">
        <v>0</v>
      </c>
      <c r="AZ28" s="60">
        <v>1</v>
      </c>
      <c r="BA28" s="61">
        <v>0</v>
      </c>
      <c r="BB28" s="56">
        <v>0</v>
      </c>
      <c r="BC28" s="56">
        <v>0</v>
      </c>
      <c r="BD28" s="56">
        <v>0</v>
      </c>
      <c r="BE28" s="62">
        <v>0</v>
      </c>
      <c r="BF28" s="262">
        <v>2013</v>
      </c>
      <c r="BG28" s="12">
        <v>3</v>
      </c>
      <c r="BH28" s="263">
        <v>21</v>
      </c>
    </row>
    <row r="29" spans="2:60" ht="27" customHeight="1">
      <c r="B29" s="169">
        <v>18</v>
      </c>
      <c r="C29" s="194" t="s">
        <v>71</v>
      </c>
      <c r="D29" s="125" t="s">
        <v>174</v>
      </c>
      <c r="E29" s="125" t="s">
        <v>175</v>
      </c>
      <c r="F29" s="126" t="s">
        <v>175</v>
      </c>
      <c r="G29" s="4">
        <v>1</v>
      </c>
      <c r="H29" s="36">
        <v>0.507</v>
      </c>
      <c r="I29" s="37" t="s">
        <v>236</v>
      </c>
      <c r="J29" s="297"/>
      <c r="K29" s="310"/>
      <c r="L29" s="296" t="s">
        <v>328</v>
      </c>
      <c r="M29" s="297"/>
      <c r="N29" s="247"/>
      <c r="O29" s="68">
        <v>0</v>
      </c>
      <c r="P29" s="40">
        <v>0</v>
      </c>
      <c r="Q29" s="40">
        <v>0</v>
      </c>
      <c r="R29" s="41">
        <v>1</v>
      </c>
      <c r="S29" s="40">
        <v>0</v>
      </c>
      <c r="T29" s="41">
        <v>1</v>
      </c>
      <c r="U29" s="40">
        <v>0</v>
      </c>
      <c r="V29" s="40">
        <v>0</v>
      </c>
      <c r="W29" s="41">
        <v>1</v>
      </c>
      <c r="X29" s="40">
        <v>0</v>
      </c>
      <c r="Y29" s="40">
        <v>0</v>
      </c>
      <c r="Z29" s="41">
        <v>1</v>
      </c>
      <c r="AA29" s="40">
        <v>0</v>
      </c>
      <c r="AB29" s="40">
        <v>0</v>
      </c>
      <c r="AC29" s="40">
        <v>0</v>
      </c>
      <c r="AD29" s="40">
        <v>0</v>
      </c>
      <c r="AE29" s="42">
        <v>0</v>
      </c>
      <c r="AF29" s="40"/>
      <c r="AG29" s="69">
        <v>0</v>
      </c>
      <c r="AH29" s="81">
        <v>0</v>
      </c>
      <c r="AI29" s="40">
        <v>0</v>
      </c>
      <c r="AJ29" s="69">
        <v>0</v>
      </c>
      <c r="AK29" s="220" t="s">
        <v>193</v>
      </c>
      <c r="AL29" s="221" t="s">
        <v>193</v>
      </c>
      <c r="AM29" s="47" t="s">
        <v>194</v>
      </c>
      <c r="AN29" s="101" t="s">
        <v>191</v>
      </c>
      <c r="AO29" s="48">
        <v>1</v>
      </c>
      <c r="AP29" s="49">
        <v>0</v>
      </c>
      <c r="AQ29" s="48">
        <v>1</v>
      </c>
      <c r="AR29" s="40">
        <v>0</v>
      </c>
      <c r="AS29" s="40">
        <v>0</v>
      </c>
      <c r="AT29" s="40">
        <v>0</v>
      </c>
      <c r="AU29" s="40">
        <v>0</v>
      </c>
      <c r="AV29" s="69">
        <v>0</v>
      </c>
      <c r="AW29" s="48">
        <v>1</v>
      </c>
      <c r="AX29" s="40">
        <v>0</v>
      </c>
      <c r="AY29" s="40">
        <v>0</v>
      </c>
      <c r="AZ29" s="69">
        <v>0</v>
      </c>
      <c r="BA29" s="81">
        <v>0</v>
      </c>
      <c r="BB29" s="1">
        <v>1</v>
      </c>
      <c r="BC29" s="56">
        <v>0</v>
      </c>
      <c r="BD29" s="56">
        <v>0</v>
      </c>
      <c r="BE29" s="62">
        <v>0</v>
      </c>
      <c r="BF29" s="262">
        <v>2013</v>
      </c>
      <c r="BG29" s="12">
        <v>1</v>
      </c>
      <c r="BH29" s="263">
        <v>13</v>
      </c>
    </row>
    <row r="30" spans="2:60" ht="27" customHeight="1">
      <c r="B30" s="169">
        <v>19</v>
      </c>
      <c r="C30" s="194" t="s">
        <v>72</v>
      </c>
      <c r="D30" s="125" t="s">
        <v>73</v>
      </c>
      <c r="E30" s="125" t="s">
        <v>74</v>
      </c>
      <c r="F30" s="126" t="s">
        <v>74</v>
      </c>
      <c r="G30" s="4">
        <v>1</v>
      </c>
      <c r="H30" s="36">
        <v>1</v>
      </c>
      <c r="I30" s="37" t="s">
        <v>686</v>
      </c>
      <c r="J30" s="297"/>
      <c r="K30" s="310"/>
      <c r="L30" s="296" t="s">
        <v>903</v>
      </c>
      <c r="M30" s="297"/>
      <c r="N30" s="213"/>
      <c r="O30" s="39">
        <v>1</v>
      </c>
      <c r="P30" s="40">
        <v>0</v>
      </c>
      <c r="Q30" s="40">
        <v>0</v>
      </c>
      <c r="R30" s="41">
        <v>1</v>
      </c>
      <c r="S30" s="40">
        <v>0</v>
      </c>
      <c r="T30" s="41">
        <v>1</v>
      </c>
      <c r="U30" s="41">
        <v>1</v>
      </c>
      <c r="V30" s="40">
        <v>0</v>
      </c>
      <c r="W30" s="41">
        <v>1</v>
      </c>
      <c r="X30" s="40">
        <v>0</v>
      </c>
      <c r="Y30" s="40">
        <v>0</v>
      </c>
      <c r="Z30" s="40">
        <v>0</v>
      </c>
      <c r="AA30" s="40">
        <v>0</v>
      </c>
      <c r="AB30" s="40">
        <v>0</v>
      </c>
      <c r="AC30" s="40">
        <v>0</v>
      </c>
      <c r="AD30" s="40">
        <v>0</v>
      </c>
      <c r="AE30" s="42">
        <v>0</v>
      </c>
      <c r="AF30" s="40"/>
      <c r="AG30" s="69">
        <v>0</v>
      </c>
      <c r="AH30" s="81">
        <v>0</v>
      </c>
      <c r="AI30" s="41">
        <v>1</v>
      </c>
      <c r="AJ30" s="69">
        <v>0</v>
      </c>
      <c r="AK30" s="220" t="s">
        <v>193</v>
      </c>
      <c r="AL30" s="71" t="s">
        <v>264</v>
      </c>
      <c r="AM30" s="71" t="s">
        <v>265</v>
      </c>
      <c r="AN30" s="245" t="s">
        <v>188</v>
      </c>
      <c r="AO30" s="43">
        <v>0</v>
      </c>
      <c r="AP30" s="45">
        <v>1</v>
      </c>
      <c r="AQ30" s="68">
        <v>0</v>
      </c>
      <c r="AR30" s="40">
        <v>0</v>
      </c>
      <c r="AS30" s="40">
        <v>0</v>
      </c>
      <c r="AT30" s="40">
        <v>0</v>
      </c>
      <c r="AU30" s="40">
        <v>0</v>
      </c>
      <c r="AV30" s="69">
        <v>0</v>
      </c>
      <c r="AW30" s="39">
        <v>1</v>
      </c>
      <c r="AX30" s="40">
        <v>0</v>
      </c>
      <c r="AY30" s="40">
        <v>0</v>
      </c>
      <c r="AZ30" s="69">
        <v>0</v>
      </c>
      <c r="BA30" s="81">
        <v>0</v>
      </c>
      <c r="BB30" s="1">
        <v>1</v>
      </c>
      <c r="BC30" s="1">
        <v>1</v>
      </c>
      <c r="BD30" s="56">
        <v>0</v>
      </c>
      <c r="BE30" s="62">
        <v>0</v>
      </c>
      <c r="BF30" s="264">
        <v>2012</v>
      </c>
      <c r="BG30" s="13">
        <v>2</v>
      </c>
      <c r="BH30" s="265">
        <v>20</v>
      </c>
    </row>
    <row r="31" spans="2:60" ht="27" customHeight="1">
      <c r="B31" s="169">
        <v>20</v>
      </c>
      <c r="C31" s="194" t="s">
        <v>72</v>
      </c>
      <c r="D31" s="125" t="s">
        <v>1</v>
      </c>
      <c r="E31" s="125" t="s">
        <v>2</v>
      </c>
      <c r="F31" s="126" t="s">
        <v>3</v>
      </c>
      <c r="G31" s="4">
        <v>1</v>
      </c>
      <c r="H31" s="36">
        <v>0.5</v>
      </c>
      <c r="I31" s="37" t="s">
        <v>231</v>
      </c>
      <c r="J31" s="296" t="s">
        <v>266</v>
      </c>
      <c r="K31" s="310"/>
      <c r="L31" s="297"/>
      <c r="M31" s="297"/>
      <c r="N31" s="213"/>
      <c r="O31" s="68">
        <v>0</v>
      </c>
      <c r="P31" s="40">
        <v>0</v>
      </c>
      <c r="Q31" s="40">
        <v>0</v>
      </c>
      <c r="R31" s="40">
        <v>0</v>
      </c>
      <c r="S31" s="41">
        <v>1</v>
      </c>
      <c r="T31" s="53">
        <f>AC31</f>
        <v>1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1">
        <v>1</v>
      </c>
      <c r="AD31" s="40">
        <v>0</v>
      </c>
      <c r="AE31" s="42">
        <v>0</v>
      </c>
      <c r="AF31" s="40"/>
      <c r="AG31" s="69">
        <v>0</v>
      </c>
      <c r="AH31" s="226" t="s">
        <v>193</v>
      </c>
      <c r="AI31" s="216" t="s">
        <v>193</v>
      </c>
      <c r="AJ31" s="219" t="s">
        <v>193</v>
      </c>
      <c r="AK31" s="220" t="s">
        <v>193</v>
      </c>
      <c r="AL31" s="71" t="s">
        <v>261</v>
      </c>
      <c r="AM31" s="71" t="s">
        <v>192</v>
      </c>
      <c r="AN31" s="245" t="s">
        <v>188</v>
      </c>
      <c r="AO31" s="43">
        <v>0</v>
      </c>
      <c r="AP31" s="45">
        <v>1</v>
      </c>
      <c r="AQ31" s="43">
        <v>0</v>
      </c>
      <c r="AR31" s="44">
        <v>0</v>
      </c>
      <c r="AS31" s="44">
        <v>0</v>
      </c>
      <c r="AT31" s="44">
        <v>0</v>
      </c>
      <c r="AU31" s="44">
        <v>0</v>
      </c>
      <c r="AV31" s="49">
        <v>0</v>
      </c>
      <c r="AW31" s="218" t="s">
        <v>193</v>
      </c>
      <c r="AX31" s="216" t="s">
        <v>193</v>
      </c>
      <c r="AY31" s="216" t="s">
        <v>193</v>
      </c>
      <c r="AZ31" s="219" t="s">
        <v>193</v>
      </c>
      <c r="BA31" s="226" t="s">
        <v>193</v>
      </c>
      <c r="BB31" s="216" t="s">
        <v>193</v>
      </c>
      <c r="BC31" s="216" t="s">
        <v>193</v>
      </c>
      <c r="BD31" s="216" t="s">
        <v>193</v>
      </c>
      <c r="BE31" s="217" t="s">
        <v>193</v>
      </c>
      <c r="BF31" s="264">
        <v>2012</v>
      </c>
      <c r="BG31" s="13">
        <v>7</v>
      </c>
      <c r="BH31" s="265">
        <v>18</v>
      </c>
    </row>
    <row r="32" spans="2:60" ht="27" customHeight="1">
      <c r="B32" s="169">
        <v>21</v>
      </c>
      <c r="C32" s="194" t="s">
        <v>72</v>
      </c>
      <c r="D32" s="125" t="s">
        <v>1</v>
      </c>
      <c r="E32" s="125" t="s">
        <v>181</v>
      </c>
      <c r="F32" s="126" t="s">
        <v>181</v>
      </c>
      <c r="G32" s="4">
        <v>1</v>
      </c>
      <c r="H32" s="36">
        <v>0.5</v>
      </c>
      <c r="I32" s="37" t="s">
        <v>647</v>
      </c>
      <c r="J32" s="297"/>
      <c r="K32" s="310"/>
      <c r="L32" s="297"/>
      <c r="M32" s="297"/>
      <c r="N32" s="237"/>
      <c r="O32" s="68">
        <v>0</v>
      </c>
      <c r="P32" s="40">
        <v>0</v>
      </c>
      <c r="Q32" s="40">
        <v>0</v>
      </c>
      <c r="R32" s="41">
        <v>1</v>
      </c>
      <c r="S32" s="40">
        <v>0</v>
      </c>
      <c r="T32" s="40">
        <v>0</v>
      </c>
      <c r="U32" s="40">
        <v>0</v>
      </c>
      <c r="V32" s="40">
        <v>0</v>
      </c>
      <c r="W32" s="41">
        <v>1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40">
        <v>0</v>
      </c>
      <c r="AD32" s="40">
        <v>0</v>
      </c>
      <c r="AE32" s="42">
        <v>0</v>
      </c>
      <c r="AF32" s="40"/>
      <c r="AG32" s="69">
        <v>0</v>
      </c>
      <c r="AH32" s="81">
        <v>0</v>
      </c>
      <c r="AI32" s="40">
        <v>0</v>
      </c>
      <c r="AJ32" s="69">
        <v>0</v>
      </c>
      <c r="AK32" s="220" t="s">
        <v>193</v>
      </c>
      <c r="AL32" s="221" t="s">
        <v>193</v>
      </c>
      <c r="AM32" s="71" t="s">
        <v>192</v>
      </c>
      <c r="AN32" s="245" t="s">
        <v>191</v>
      </c>
      <c r="AO32" s="48">
        <v>1</v>
      </c>
      <c r="AP32" s="49">
        <v>0</v>
      </c>
      <c r="AQ32" s="43">
        <v>0</v>
      </c>
      <c r="AR32" s="44">
        <v>0</v>
      </c>
      <c r="AS32" s="44">
        <v>0</v>
      </c>
      <c r="AT32" s="44">
        <v>0</v>
      </c>
      <c r="AU32" s="44">
        <v>0</v>
      </c>
      <c r="AV32" s="49">
        <v>0</v>
      </c>
      <c r="AW32" s="218" t="s">
        <v>193</v>
      </c>
      <c r="AX32" s="216" t="s">
        <v>193</v>
      </c>
      <c r="AY32" s="216" t="s">
        <v>193</v>
      </c>
      <c r="AZ32" s="219" t="s">
        <v>193</v>
      </c>
      <c r="BA32" s="226" t="s">
        <v>193</v>
      </c>
      <c r="BB32" s="216" t="s">
        <v>193</v>
      </c>
      <c r="BC32" s="216" t="s">
        <v>193</v>
      </c>
      <c r="BD32" s="216" t="s">
        <v>193</v>
      </c>
      <c r="BE32" s="217" t="s">
        <v>193</v>
      </c>
      <c r="BF32" s="262">
        <v>2013</v>
      </c>
      <c r="BG32" s="12">
        <v>1</v>
      </c>
      <c r="BH32" s="263">
        <v>11</v>
      </c>
    </row>
    <row r="33" spans="2:60" ht="27" customHeight="1">
      <c r="B33" s="169">
        <v>22</v>
      </c>
      <c r="C33" s="194" t="s">
        <v>75</v>
      </c>
      <c r="D33" s="125" t="s">
        <v>76</v>
      </c>
      <c r="E33" s="125" t="s">
        <v>77</v>
      </c>
      <c r="F33" s="126" t="s">
        <v>153</v>
      </c>
      <c r="G33" s="4">
        <v>1</v>
      </c>
      <c r="H33" s="36">
        <v>1.6</v>
      </c>
      <c r="I33" s="210"/>
      <c r="J33" s="297"/>
      <c r="K33" s="310"/>
      <c r="L33" s="297"/>
      <c r="M33" s="297"/>
      <c r="N33" s="213"/>
      <c r="O33" s="68">
        <v>0</v>
      </c>
      <c r="P33" s="41">
        <v>1</v>
      </c>
      <c r="Q33" s="41">
        <v>1</v>
      </c>
      <c r="R33" s="41">
        <v>1</v>
      </c>
      <c r="S33" s="41">
        <v>1</v>
      </c>
      <c r="T33" s="53">
        <f>AC33</f>
        <v>1</v>
      </c>
      <c r="U33" s="40">
        <v>0</v>
      </c>
      <c r="V33" s="40">
        <v>0</v>
      </c>
      <c r="W33" s="40">
        <v>0</v>
      </c>
      <c r="X33" s="40">
        <v>0</v>
      </c>
      <c r="Y33" s="40">
        <v>0</v>
      </c>
      <c r="Z33" s="40">
        <v>0</v>
      </c>
      <c r="AA33" s="41">
        <v>1</v>
      </c>
      <c r="AB33" s="40">
        <v>0</v>
      </c>
      <c r="AC33" s="41">
        <v>1</v>
      </c>
      <c r="AD33" s="40">
        <v>0</v>
      </c>
      <c r="AE33" s="51">
        <v>0</v>
      </c>
      <c r="AF33" s="44"/>
      <c r="AG33" s="69">
        <v>0</v>
      </c>
      <c r="AH33" s="50">
        <v>0</v>
      </c>
      <c r="AI33" s="41">
        <v>1</v>
      </c>
      <c r="AJ33" s="49">
        <v>0</v>
      </c>
      <c r="AK33" s="220" t="s">
        <v>193</v>
      </c>
      <c r="AL33" s="71" t="s">
        <v>267</v>
      </c>
      <c r="AM33" s="71" t="s">
        <v>192</v>
      </c>
      <c r="AN33" s="245" t="s">
        <v>188</v>
      </c>
      <c r="AO33" s="48">
        <v>1</v>
      </c>
      <c r="AP33" s="49">
        <v>0</v>
      </c>
      <c r="AQ33" s="43">
        <v>0</v>
      </c>
      <c r="AR33" s="44">
        <v>0</v>
      </c>
      <c r="AS33" s="44">
        <v>0</v>
      </c>
      <c r="AT33" s="44">
        <v>0</v>
      </c>
      <c r="AU33" s="44">
        <v>0</v>
      </c>
      <c r="AV33" s="49">
        <v>0</v>
      </c>
      <c r="AW33" s="218" t="s">
        <v>193</v>
      </c>
      <c r="AX33" s="216" t="s">
        <v>193</v>
      </c>
      <c r="AY33" s="216" t="s">
        <v>193</v>
      </c>
      <c r="AZ33" s="219" t="s">
        <v>193</v>
      </c>
      <c r="BA33" s="226" t="s">
        <v>193</v>
      </c>
      <c r="BB33" s="1">
        <v>1</v>
      </c>
      <c r="BC33" s="216" t="s">
        <v>193</v>
      </c>
      <c r="BD33" s="1">
        <v>1</v>
      </c>
      <c r="BE33" s="74">
        <v>1</v>
      </c>
      <c r="BF33" s="264">
        <v>2012</v>
      </c>
      <c r="BG33" s="13">
        <v>3</v>
      </c>
      <c r="BH33" s="265">
        <v>15</v>
      </c>
    </row>
    <row r="34" spans="2:80" ht="27" customHeight="1">
      <c r="B34" s="169">
        <v>23</v>
      </c>
      <c r="C34" s="194" t="s">
        <v>75</v>
      </c>
      <c r="D34" s="125" t="s">
        <v>78</v>
      </c>
      <c r="E34" s="125" t="s">
        <v>79</v>
      </c>
      <c r="F34" s="126" t="s">
        <v>154</v>
      </c>
      <c r="G34" s="4">
        <v>1</v>
      </c>
      <c r="H34" s="36">
        <v>2.4</v>
      </c>
      <c r="I34" s="37" t="s">
        <v>240</v>
      </c>
      <c r="J34" s="297"/>
      <c r="K34" s="310"/>
      <c r="L34" s="296" t="s">
        <v>907</v>
      </c>
      <c r="M34" s="297"/>
      <c r="N34" s="213"/>
      <c r="O34" s="52">
        <v>1</v>
      </c>
      <c r="P34" s="53">
        <v>1</v>
      </c>
      <c r="Q34" s="54">
        <v>0</v>
      </c>
      <c r="R34" s="54">
        <v>0</v>
      </c>
      <c r="S34" s="54">
        <v>0</v>
      </c>
      <c r="T34" s="54">
        <v>0</v>
      </c>
      <c r="U34" s="54">
        <v>0</v>
      </c>
      <c r="V34" s="54">
        <v>0</v>
      </c>
      <c r="W34" s="54">
        <v>0</v>
      </c>
      <c r="X34" s="54">
        <v>0</v>
      </c>
      <c r="Y34" s="54">
        <v>0</v>
      </c>
      <c r="Z34" s="54">
        <v>0</v>
      </c>
      <c r="AA34" s="54">
        <v>0</v>
      </c>
      <c r="AB34" s="54">
        <v>0</v>
      </c>
      <c r="AC34" s="54">
        <v>0</v>
      </c>
      <c r="AD34" s="54">
        <v>0</v>
      </c>
      <c r="AE34" s="77">
        <v>0</v>
      </c>
      <c r="AF34" s="54"/>
      <c r="AG34" s="292">
        <v>1</v>
      </c>
      <c r="AH34" s="61">
        <v>0</v>
      </c>
      <c r="AI34" s="66">
        <v>1</v>
      </c>
      <c r="AJ34" s="57">
        <v>0</v>
      </c>
      <c r="AK34" s="232" t="s">
        <v>193</v>
      </c>
      <c r="AL34" s="221" t="s">
        <v>193</v>
      </c>
      <c r="AM34" s="76" t="s">
        <v>196</v>
      </c>
      <c r="AN34" s="237" t="s">
        <v>193</v>
      </c>
      <c r="AO34" s="78">
        <v>0</v>
      </c>
      <c r="AP34" s="63">
        <v>0</v>
      </c>
      <c r="AQ34" s="78">
        <v>0</v>
      </c>
      <c r="AR34" s="54">
        <v>0</v>
      </c>
      <c r="AS34" s="54">
        <v>0</v>
      </c>
      <c r="AT34" s="54">
        <v>0</v>
      </c>
      <c r="AU34" s="54">
        <v>0</v>
      </c>
      <c r="AV34" s="63">
        <v>0</v>
      </c>
      <c r="AW34" s="78">
        <v>0</v>
      </c>
      <c r="AX34" s="54">
        <v>0</v>
      </c>
      <c r="AY34" s="54">
        <v>0</v>
      </c>
      <c r="AZ34" s="63">
        <v>0</v>
      </c>
      <c r="BA34" s="78">
        <v>0</v>
      </c>
      <c r="BB34" s="54">
        <v>0</v>
      </c>
      <c r="BC34" s="54">
        <v>0</v>
      </c>
      <c r="BD34" s="54">
        <v>0</v>
      </c>
      <c r="BE34" s="77">
        <v>0</v>
      </c>
      <c r="BF34" s="268">
        <v>2013</v>
      </c>
      <c r="BG34" s="12">
        <v>2</v>
      </c>
      <c r="BH34" s="263">
        <v>9</v>
      </c>
      <c r="BJ34" s="317"/>
      <c r="BK34" s="317"/>
      <c r="BL34" s="317"/>
      <c r="BM34" s="317"/>
      <c r="BN34" s="317"/>
      <c r="BO34" s="317"/>
      <c r="BP34" s="317"/>
      <c r="BQ34" s="317"/>
      <c r="BR34" s="317"/>
      <c r="BS34" s="317"/>
      <c r="BT34" s="317"/>
      <c r="BU34" s="317"/>
      <c r="BV34" s="317"/>
      <c r="BW34" s="317"/>
      <c r="BX34" s="317"/>
      <c r="BY34" s="317"/>
      <c r="BZ34" s="317"/>
      <c r="CA34" s="317"/>
      <c r="CB34" s="317"/>
    </row>
    <row r="35" spans="2:60" s="419" customFormat="1" ht="27" customHeight="1">
      <c r="B35" s="169">
        <v>24</v>
      </c>
      <c r="C35" s="194" t="s">
        <v>80</v>
      </c>
      <c r="D35" s="125" t="s">
        <v>12</v>
      </c>
      <c r="E35" s="125" t="s">
        <v>12</v>
      </c>
      <c r="F35" s="126" t="s">
        <v>13</v>
      </c>
      <c r="G35" s="4">
        <v>1</v>
      </c>
      <c r="H35" s="36">
        <v>2</v>
      </c>
      <c r="I35" s="37" t="s">
        <v>226</v>
      </c>
      <c r="J35" s="297"/>
      <c r="K35" s="310"/>
      <c r="L35" s="296" t="s">
        <v>328</v>
      </c>
      <c r="M35" s="297"/>
      <c r="N35" s="247"/>
      <c r="O35" s="83">
        <v>1</v>
      </c>
      <c r="P35" s="85">
        <v>1</v>
      </c>
      <c r="Q35" s="84">
        <v>0</v>
      </c>
      <c r="R35" s="84">
        <v>0</v>
      </c>
      <c r="S35" s="84">
        <v>0</v>
      </c>
      <c r="T35" s="84">
        <v>0</v>
      </c>
      <c r="U35" s="84">
        <v>0</v>
      </c>
      <c r="V35" s="84">
        <v>0</v>
      </c>
      <c r="W35" s="84">
        <v>0</v>
      </c>
      <c r="X35" s="84">
        <v>0</v>
      </c>
      <c r="Y35" s="84">
        <v>0</v>
      </c>
      <c r="Z35" s="86">
        <v>0</v>
      </c>
      <c r="AA35" s="86">
        <v>0</v>
      </c>
      <c r="AB35" s="84">
        <v>0</v>
      </c>
      <c r="AC35" s="84">
        <v>0</v>
      </c>
      <c r="AD35" s="84">
        <v>0</v>
      </c>
      <c r="AE35" s="87">
        <v>0</v>
      </c>
      <c r="AF35" s="86"/>
      <c r="AG35" s="92">
        <v>0</v>
      </c>
      <c r="AH35" s="235" t="s">
        <v>193</v>
      </c>
      <c r="AI35" s="221" t="s">
        <v>193</v>
      </c>
      <c r="AJ35" s="237" t="s">
        <v>193</v>
      </c>
      <c r="AK35" s="220" t="s">
        <v>193</v>
      </c>
      <c r="AL35" s="221" t="s">
        <v>193</v>
      </c>
      <c r="AM35" s="47" t="s">
        <v>186</v>
      </c>
      <c r="AN35" s="101" t="s">
        <v>188</v>
      </c>
      <c r="AO35" s="220" t="s">
        <v>193</v>
      </c>
      <c r="AP35" s="237" t="s">
        <v>193</v>
      </c>
      <c r="AQ35" s="43">
        <v>0</v>
      </c>
      <c r="AR35" s="44">
        <v>0</v>
      </c>
      <c r="AS35" s="44">
        <v>0</v>
      </c>
      <c r="AT35" s="44">
        <v>0</v>
      </c>
      <c r="AU35" s="44">
        <v>0</v>
      </c>
      <c r="AV35" s="49">
        <v>0</v>
      </c>
      <c r="AW35" s="43">
        <v>0</v>
      </c>
      <c r="AX35" s="44">
        <v>0</v>
      </c>
      <c r="AY35" s="44">
        <v>0</v>
      </c>
      <c r="AZ35" s="49">
        <v>0</v>
      </c>
      <c r="BA35" s="90">
        <v>0</v>
      </c>
      <c r="BB35" s="51">
        <v>0</v>
      </c>
      <c r="BC35" s="51">
        <v>0</v>
      </c>
      <c r="BD35" s="51">
        <v>0</v>
      </c>
      <c r="BE35" s="51">
        <v>0</v>
      </c>
      <c r="BF35" s="262">
        <v>2013</v>
      </c>
      <c r="BG35" s="12">
        <v>2</v>
      </c>
      <c r="BH35" s="263">
        <v>19</v>
      </c>
    </row>
    <row r="36" spans="2:80" ht="27" customHeight="1">
      <c r="B36" s="169">
        <v>25</v>
      </c>
      <c r="C36" s="194" t="s">
        <v>80</v>
      </c>
      <c r="D36" s="125" t="s">
        <v>81</v>
      </c>
      <c r="E36" s="125" t="s">
        <v>82</v>
      </c>
      <c r="F36" s="126" t="s">
        <v>82</v>
      </c>
      <c r="G36" s="4">
        <v>1</v>
      </c>
      <c r="H36" s="36">
        <v>2</v>
      </c>
      <c r="I36" s="37" t="s">
        <v>672</v>
      </c>
      <c r="J36" s="297"/>
      <c r="K36" s="310"/>
      <c r="L36" s="297"/>
      <c r="M36" s="296" t="s">
        <v>912</v>
      </c>
      <c r="N36" s="213"/>
      <c r="O36" s="68">
        <f>AG36</f>
        <v>1</v>
      </c>
      <c r="P36" s="40">
        <v>0</v>
      </c>
      <c r="Q36" s="40">
        <v>0</v>
      </c>
      <c r="R36" s="40">
        <v>0</v>
      </c>
      <c r="S36" s="41">
        <v>1</v>
      </c>
      <c r="T36" s="53">
        <f>AC36</f>
        <v>1</v>
      </c>
      <c r="U36" s="40">
        <v>0</v>
      </c>
      <c r="V36" s="40">
        <v>0</v>
      </c>
      <c r="W36" s="40">
        <v>0</v>
      </c>
      <c r="X36" s="40">
        <v>0</v>
      </c>
      <c r="Y36" s="40">
        <v>0</v>
      </c>
      <c r="Z36" s="40">
        <v>0</v>
      </c>
      <c r="AA36" s="40">
        <v>0</v>
      </c>
      <c r="AB36" s="40">
        <v>0</v>
      </c>
      <c r="AC36" s="41">
        <v>1</v>
      </c>
      <c r="AD36" s="40">
        <v>0</v>
      </c>
      <c r="AE36" s="51">
        <v>0</v>
      </c>
      <c r="AF36" s="44"/>
      <c r="AG36" s="72">
        <v>1</v>
      </c>
      <c r="AH36" s="50">
        <v>0</v>
      </c>
      <c r="AI36" s="44">
        <v>0</v>
      </c>
      <c r="AJ36" s="45">
        <v>1</v>
      </c>
      <c r="AK36" s="70">
        <v>480</v>
      </c>
      <c r="AL36" s="71" t="s">
        <v>268</v>
      </c>
      <c r="AM36" s="71" t="s">
        <v>192</v>
      </c>
      <c r="AN36" s="245" t="s">
        <v>188</v>
      </c>
      <c r="AO36" s="48">
        <v>1</v>
      </c>
      <c r="AP36" s="69">
        <v>0</v>
      </c>
      <c r="AQ36" s="68">
        <v>0</v>
      </c>
      <c r="AR36" s="40">
        <v>0</v>
      </c>
      <c r="AS36" s="40">
        <v>0</v>
      </c>
      <c r="AT36" s="40">
        <v>0</v>
      </c>
      <c r="AU36" s="40">
        <v>0</v>
      </c>
      <c r="AV36" s="69">
        <v>0</v>
      </c>
      <c r="AW36" s="48">
        <v>1</v>
      </c>
      <c r="AX36" s="40">
        <v>0</v>
      </c>
      <c r="AY36" s="40">
        <v>0</v>
      </c>
      <c r="AZ36" s="69">
        <v>0</v>
      </c>
      <c r="BA36" s="68">
        <v>0</v>
      </c>
      <c r="BB36" s="40">
        <v>0</v>
      </c>
      <c r="BC36" s="1">
        <v>1</v>
      </c>
      <c r="BD36" s="40">
        <v>0</v>
      </c>
      <c r="BE36" s="42">
        <v>0</v>
      </c>
      <c r="BF36" s="266">
        <v>2012</v>
      </c>
      <c r="BG36" s="14">
        <v>2</v>
      </c>
      <c r="BH36" s="267">
        <v>8</v>
      </c>
      <c r="BJ36" s="317"/>
      <c r="BK36" s="317"/>
      <c r="BL36" s="317"/>
      <c r="BM36" s="317"/>
      <c r="BN36" s="317"/>
      <c r="BO36" s="317"/>
      <c r="BP36" s="317"/>
      <c r="BQ36" s="317"/>
      <c r="BR36" s="317"/>
      <c r="BS36" s="317"/>
      <c r="BT36" s="317"/>
      <c r="BU36" s="317"/>
      <c r="BV36" s="317"/>
      <c r="BW36" s="317"/>
      <c r="BX36" s="317"/>
      <c r="BY36" s="317"/>
      <c r="BZ36" s="317"/>
      <c r="CA36" s="317"/>
      <c r="CB36" s="317"/>
    </row>
    <row r="37" spans="2:80" ht="27" customHeight="1">
      <c r="B37" s="169">
        <v>26</v>
      </c>
      <c r="C37" s="194" t="s">
        <v>83</v>
      </c>
      <c r="D37" s="125" t="s">
        <v>170</v>
      </c>
      <c r="E37" s="125" t="s">
        <v>171</v>
      </c>
      <c r="F37" s="126" t="s">
        <v>171</v>
      </c>
      <c r="G37" s="4">
        <v>1</v>
      </c>
      <c r="H37" s="36">
        <v>0.5</v>
      </c>
      <c r="I37" s="37" t="s">
        <v>671</v>
      </c>
      <c r="J37" s="297"/>
      <c r="K37" s="296" t="s">
        <v>896</v>
      </c>
      <c r="L37" s="296" t="s">
        <v>906</v>
      </c>
      <c r="M37" s="297"/>
      <c r="N37" s="213"/>
      <c r="O37" s="39">
        <v>1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1">
        <v>1</v>
      </c>
      <c r="W37" s="40">
        <v>0</v>
      </c>
      <c r="X37" s="40">
        <v>0</v>
      </c>
      <c r="Y37" s="40">
        <v>0</v>
      </c>
      <c r="Z37" s="40">
        <v>0</v>
      </c>
      <c r="AA37" s="40">
        <v>0</v>
      </c>
      <c r="AB37" s="40">
        <v>0</v>
      </c>
      <c r="AC37" s="40">
        <v>0</v>
      </c>
      <c r="AD37" s="40">
        <v>0</v>
      </c>
      <c r="AE37" s="42">
        <v>0</v>
      </c>
      <c r="AF37" s="40"/>
      <c r="AG37" s="69">
        <v>0</v>
      </c>
      <c r="AH37" s="81">
        <v>0</v>
      </c>
      <c r="AI37" s="1">
        <v>1</v>
      </c>
      <c r="AJ37" s="69">
        <v>0</v>
      </c>
      <c r="AK37" s="220" t="s">
        <v>193</v>
      </c>
      <c r="AL37" s="71" t="s">
        <v>269</v>
      </c>
      <c r="AM37" s="71" t="s">
        <v>186</v>
      </c>
      <c r="AN37" s="245" t="s">
        <v>188</v>
      </c>
      <c r="AO37" s="43">
        <v>0</v>
      </c>
      <c r="AP37" s="45">
        <v>1</v>
      </c>
      <c r="AQ37" s="43">
        <v>0</v>
      </c>
      <c r="AR37" s="44">
        <v>0</v>
      </c>
      <c r="AS37" s="44">
        <v>0</v>
      </c>
      <c r="AT37" s="44">
        <v>0</v>
      </c>
      <c r="AU37" s="44">
        <v>0</v>
      </c>
      <c r="AV37" s="49">
        <v>0</v>
      </c>
      <c r="AW37" s="48">
        <v>1</v>
      </c>
      <c r="AX37" s="1">
        <v>1</v>
      </c>
      <c r="AY37" s="44">
        <v>0</v>
      </c>
      <c r="AZ37" s="45">
        <v>1</v>
      </c>
      <c r="BA37" s="48">
        <v>1</v>
      </c>
      <c r="BB37" s="1">
        <v>1</v>
      </c>
      <c r="BC37" s="1">
        <v>1</v>
      </c>
      <c r="BD37" s="1">
        <v>1</v>
      </c>
      <c r="BE37" s="51">
        <v>0</v>
      </c>
      <c r="BF37" s="262">
        <v>2013</v>
      </c>
      <c r="BG37" s="12">
        <v>2</v>
      </c>
      <c r="BH37" s="263">
        <v>13</v>
      </c>
      <c r="BJ37" s="317"/>
      <c r="BK37" s="317"/>
      <c r="BL37" s="317"/>
      <c r="BM37" s="317"/>
      <c r="BN37" s="317"/>
      <c r="BO37" s="317"/>
      <c r="BP37" s="317"/>
      <c r="BQ37" s="317"/>
      <c r="BR37" s="317"/>
      <c r="BS37" s="317"/>
      <c r="BT37" s="317"/>
      <c r="BU37" s="317"/>
      <c r="BV37" s="317"/>
      <c r="BW37" s="317"/>
      <c r="BX37" s="317"/>
      <c r="BY37" s="317"/>
      <c r="BZ37" s="317"/>
      <c r="CA37" s="317"/>
      <c r="CB37" s="317"/>
    </row>
    <row r="38" spans="2:80" ht="27" customHeight="1">
      <c r="B38" s="169">
        <v>27</v>
      </c>
      <c r="C38" s="194" t="s">
        <v>84</v>
      </c>
      <c r="D38" s="125" t="s">
        <v>85</v>
      </c>
      <c r="E38" s="125" t="s">
        <v>86</v>
      </c>
      <c r="F38" s="126" t="s">
        <v>86</v>
      </c>
      <c r="G38" s="4">
        <v>1</v>
      </c>
      <c r="H38" s="36">
        <v>1.25</v>
      </c>
      <c r="I38" s="37" t="s">
        <v>683</v>
      </c>
      <c r="J38" s="297"/>
      <c r="K38" s="296" t="s">
        <v>765</v>
      </c>
      <c r="L38" s="297"/>
      <c r="M38" s="297"/>
      <c r="N38" s="213"/>
      <c r="O38" s="39">
        <v>1</v>
      </c>
      <c r="P38" s="41">
        <v>1</v>
      </c>
      <c r="Q38" s="41">
        <v>1</v>
      </c>
      <c r="R38" s="41">
        <v>1</v>
      </c>
      <c r="S38" s="40">
        <v>0</v>
      </c>
      <c r="T38" s="40">
        <v>0</v>
      </c>
      <c r="U38" s="40">
        <v>0</v>
      </c>
      <c r="V38" s="41">
        <v>1</v>
      </c>
      <c r="W38" s="41">
        <v>1</v>
      </c>
      <c r="X38" s="40">
        <v>0</v>
      </c>
      <c r="Y38" s="40">
        <v>0</v>
      </c>
      <c r="Z38" s="40">
        <v>0</v>
      </c>
      <c r="AA38" s="40">
        <v>0</v>
      </c>
      <c r="AB38" s="40">
        <v>0</v>
      </c>
      <c r="AC38" s="40">
        <v>0</v>
      </c>
      <c r="AD38" s="40">
        <v>0</v>
      </c>
      <c r="AE38" s="42">
        <v>0</v>
      </c>
      <c r="AF38" s="40"/>
      <c r="AG38" s="69">
        <v>0</v>
      </c>
      <c r="AH38" s="81">
        <v>0</v>
      </c>
      <c r="AI38" s="40">
        <v>0</v>
      </c>
      <c r="AJ38" s="69">
        <v>0</v>
      </c>
      <c r="AK38" s="220" t="s">
        <v>193</v>
      </c>
      <c r="AL38" s="71" t="s">
        <v>270</v>
      </c>
      <c r="AM38" s="71" t="s">
        <v>196</v>
      </c>
      <c r="AN38" s="245" t="s">
        <v>188</v>
      </c>
      <c r="AO38" s="43">
        <v>0</v>
      </c>
      <c r="AP38" s="45">
        <v>1</v>
      </c>
      <c r="AQ38" s="43">
        <v>0</v>
      </c>
      <c r="AR38" s="44">
        <v>0</v>
      </c>
      <c r="AS38" s="44">
        <v>0</v>
      </c>
      <c r="AT38" s="44">
        <v>0</v>
      </c>
      <c r="AU38" s="44">
        <v>0</v>
      </c>
      <c r="AV38" s="49">
        <v>0</v>
      </c>
      <c r="AW38" s="218" t="s">
        <v>193</v>
      </c>
      <c r="AX38" s="216" t="s">
        <v>193</v>
      </c>
      <c r="AY38" s="216" t="s">
        <v>193</v>
      </c>
      <c r="AZ38" s="219" t="s">
        <v>193</v>
      </c>
      <c r="BA38" s="43">
        <v>0</v>
      </c>
      <c r="BB38" s="44">
        <v>0</v>
      </c>
      <c r="BC38" s="1">
        <v>1</v>
      </c>
      <c r="BD38" s="1">
        <v>1</v>
      </c>
      <c r="BE38" s="51">
        <v>0</v>
      </c>
      <c r="BF38" s="264">
        <v>2012</v>
      </c>
      <c r="BG38" s="13">
        <v>4</v>
      </c>
      <c r="BH38" s="265">
        <v>4</v>
      </c>
      <c r="BJ38" s="317"/>
      <c r="BK38" s="317"/>
      <c r="BL38" s="317"/>
      <c r="BM38" s="317"/>
      <c r="BN38" s="317"/>
      <c r="BO38" s="317"/>
      <c r="BP38" s="317"/>
      <c r="BQ38" s="317"/>
      <c r="BR38" s="317"/>
      <c r="BS38" s="317"/>
      <c r="BT38" s="317"/>
      <c r="BU38" s="317"/>
      <c r="BV38" s="317"/>
      <c r="BW38" s="317"/>
      <c r="BX38" s="317"/>
      <c r="BY38" s="317"/>
      <c r="BZ38" s="317"/>
      <c r="CA38" s="317"/>
      <c r="CB38" s="317"/>
    </row>
    <row r="39" spans="2:60" s="419" customFormat="1" ht="27" customHeight="1">
      <c r="B39" s="169">
        <v>28</v>
      </c>
      <c r="C39" s="194" t="s">
        <v>84</v>
      </c>
      <c r="D39" s="125" t="s">
        <v>14</v>
      </c>
      <c r="E39" s="125" t="s">
        <v>15</v>
      </c>
      <c r="F39" s="126" t="s">
        <v>16</v>
      </c>
      <c r="G39" s="4">
        <v>1</v>
      </c>
      <c r="H39" s="36">
        <v>0.5</v>
      </c>
      <c r="I39" s="37" t="s">
        <v>682</v>
      </c>
      <c r="J39" s="297"/>
      <c r="K39" s="310"/>
      <c r="L39" s="297"/>
      <c r="M39" s="297"/>
      <c r="N39" s="213"/>
      <c r="O39" s="83">
        <v>1</v>
      </c>
      <c r="P39" s="85">
        <v>1</v>
      </c>
      <c r="Q39" s="84">
        <v>0</v>
      </c>
      <c r="R39" s="84">
        <v>0</v>
      </c>
      <c r="S39" s="85">
        <v>1</v>
      </c>
      <c r="T39" s="53">
        <f>AC39</f>
        <v>1</v>
      </c>
      <c r="U39" s="84">
        <v>0</v>
      </c>
      <c r="V39" s="84">
        <v>0</v>
      </c>
      <c r="W39" s="85">
        <v>1</v>
      </c>
      <c r="X39" s="84">
        <v>0</v>
      </c>
      <c r="Y39" s="84">
        <v>0</v>
      </c>
      <c r="Z39" s="84">
        <v>0</v>
      </c>
      <c r="AA39" s="84">
        <v>0</v>
      </c>
      <c r="AB39" s="84">
        <v>0</v>
      </c>
      <c r="AC39" s="85">
        <v>1</v>
      </c>
      <c r="AD39" s="84">
        <v>0</v>
      </c>
      <c r="AE39" s="91">
        <v>0</v>
      </c>
      <c r="AF39" s="84"/>
      <c r="AG39" s="92">
        <v>0</v>
      </c>
      <c r="AH39" s="284">
        <v>1</v>
      </c>
      <c r="AI39" s="252">
        <v>0</v>
      </c>
      <c r="AJ39" s="92">
        <v>0</v>
      </c>
      <c r="AK39" s="46" t="s">
        <v>190</v>
      </c>
      <c r="AL39" s="47" t="s">
        <v>250</v>
      </c>
      <c r="AM39" s="47" t="s">
        <v>194</v>
      </c>
      <c r="AN39" s="101" t="s">
        <v>188</v>
      </c>
      <c r="AO39" s="88">
        <v>0</v>
      </c>
      <c r="AP39" s="93">
        <v>1</v>
      </c>
      <c r="AQ39" s="43">
        <v>0</v>
      </c>
      <c r="AR39" s="44">
        <v>0</v>
      </c>
      <c r="AS39" s="44">
        <v>0</v>
      </c>
      <c r="AT39" s="44">
        <v>0</v>
      </c>
      <c r="AU39" s="44">
        <v>0</v>
      </c>
      <c r="AV39" s="49">
        <v>0</v>
      </c>
      <c r="AW39" s="94">
        <v>1</v>
      </c>
      <c r="AX39" s="95">
        <v>1</v>
      </c>
      <c r="AY39" s="44">
        <v>0</v>
      </c>
      <c r="AZ39" s="93">
        <v>1</v>
      </c>
      <c r="BA39" s="90">
        <v>0</v>
      </c>
      <c r="BB39" s="51">
        <v>0</v>
      </c>
      <c r="BC39" s="51">
        <v>0</v>
      </c>
      <c r="BD39" s="51">
        <v>0</v>
      </c>
      <c r="BE39" s="51">
        <v>0</v>
      </c>
      <c r="BF39" s="266">
        <v>2012</v>
      </c>
      <c r="BG39" s="14">
        <v>9</v>
      </c>
      <c r="BH39" s="267">
        <v>19</v>
      </c>
    </row>
    <row r="40" spans="2:60" s="419" customFormat="1" ht="27" customHeight="1">
      <c r="B40" s="169">
        <v>29</v>
      </c>
      <c r="C40" s="194" t="s">
        <v>84</v>
      </c>
      <c r="D40" s="125" t="s">
        <v>17</v>
      </c>
      <c r="E40" s="125" t="s">
        <v>18</v>
      </c>
      <c r="F40" s="126" t="s">
        <v>19</v>
      </c>
      <c r="G40" s="4">
        <v>1</v>
      </c>
      <c r="H40" s="187">
        <v>0.5</v>
      </c>
      <c r="I40" s="211"/>
      <c r="J40" s="298"/>
      <c r="K40" s="312"/>
      <c r="L40" s="298"/>
      <c r="M40" s="298"/>
      <c r="N40" s="467"/>
      <c r="O40" s="83">
        <v>1</v>
      </c>
      <c r="P40" s="84">
        <v>0</v>
      </c>
      <c r="Q40" s="84">
        <v>0</v>
      </c>
      <c r="R40" s="84">
        <v>0</v>
      </c>
      <c r="S40" s="84">
        <v>0</v>
      </c>
      <c r="T40" s="84">
        <v>0</v>
      </c>
      <c r="U40" s="84">
        <v>0</v>
      </c>
      <c r="V40" s="84">
        <v>0</v>
      </c>
      <c r="W40" s="84">
        <v>0</v>
      </c>
      <c r="X40" s="84">
        <v>0</v>
      </c>
      <c r="Y40" s="84">
        <v>0</v>
      </c>
      <c r="Z40" s="84">
        <v>0</v>
      </c>
      <c r="AA40" s="84">
        <v>0</v>
      </c>
      <c r="AB40" s="84">
        <v>0</v>
      </c>
      <c r="AC40" s="84">
        <v>0</v>
      </c>
      <c r="AD40" s="84">
        <v>0</v>
      </c>
      <c r="AE40" s="91">
        <v>0</v>
      </c>
      <c r="AF40" s="84"/>
      <c r="AG40" s="92">
        <v>0</v>
      </c>
      <c r="AH40" s="285">
        <v>0</v>
      </c>
      <c r="AI40" s="253">
        <v>1</v>
      </c>
      <c r="AJ40" s="251">
        <v>0</v>
      </c>
      <c r="AK40" s="46" t="s">
        <v>195</v>
      </c>
      <c r="AL40" s="47" t="s">
        <v>250</v>
      </c>
      <c r="AM40" s="47" t="s">
        <v>186</v>
      </c>
      <c r="AN40" s="101" t="s">
        <v>196</v>
      </c>
      <c r="AO40" s="88">
        <v>0</v>
      </c>
      <c r="AP40" s="93">
        <v>1</v>
      </c>
      <c r="AQ40" s="43">
        <v>0</v>
      </c>
      <c r="AR40" s="44">
        <v>0</v>
      </c>
      <c r="AS40" s="44">
        <v>0</v>
      </c>
      <c r="AT40" s="44">
        <v>0</v>
      </c>
      <c r="AU40" s="44">
        <v>0</v>
      </c>
      <c r="AV40" s="93">
        <v>1</v>
      </c>
      <c r="AW40" s="94">
        <v>1</v>
      </c>
      <c r="AX40" s="44">
        <v>0</v>
      </c>
      <c r="AY40" s="44">
        <v>0</v>
      </c>
      <c r="AZ40" s="49">
        <v>0</v>
      </c>
      <c r="BA40" s="96">
        <v>1</v>
      </c>
      <c r="BB40" s="95">
        <v>1</v>
      </c>
      <c r="BC40" s="51">
        <v>0</v>
      </c>
      <c r="BD40" s="95" t="s">
        <v>638</v>
      </c>
      <c r="BE40" s="51">
        <v>0</v>
      </c>
      <c r="BF40" s="269">
        <v>2013</v>
      </c>
      <c r="BG40" s="16">
        <v>1</v>
      </c>
      <c r="BH40" s="270">
        <v>29</v>
      </c>
    </row>
    <row r="41" spans="2:80" ht="27" customHeight="1">
      <c r="B41" s="169">
        <v>30</v>
      </c>
      <c r="C41" s="194" t="s">
        <v>87</v>
      </c>
      <c r="D41" s="125" t="s">
        <v>20</v>
      </c>
      <c r="E41" s="125" t="s">
        <v>21</v>
      </c>
      <c r="F41" s="126" t="s">
        <v>21</v>
      </c>
      <c r="G41" s="4">
        <v>1</v>
      </c>
      <c r="H41" s="187">
        <v>2</v>
      </c>
      <c r="I41" s="188" t="s">
        <v>229</v>
      </c>
      <c r="J41" s="298"/>
      <c r="K41" s="312"/>
      <c r="L41" s="299" t="s">
        <v>351</v>
      </c>
      <c r="M41" s="298"/>
      <c r="N41" s="467"/>
      <c r="O41" s="68">
        <v>0</v>
      </c>
      <c r="P41" s="40">
        <v>0</v>
      </c>
      <c r="Q41" s="40">
        <v>0</v>
      </c>
      <c r="R41" s="41">
        <v>1</v>
      </c>
      <c r="S41" s="40">
        <v>0</v>
      </c>
      <c r="T41" s="40">
        <v>0</v>
      </c>
      <c r="U41" s="40">
        <v>0</v>
      </c>
      <c r="V41" s="40">
        <v>0</v>
      </c>
      <c r="W41" s="40">
        <v>0</v>
      </c>
      <c r="X41" s="40">
        <v>0</v>
      </c>
      <c r="Y41" s="40">
        <v>0</v>
      </c>
      <c r="Z41" s="44">
        <v>0</v>
      </c>
      <c r="AA41" s="44">
        <v>0</v>
      </c>
      <c r="AB41" s="40">
        <v>0</v>
      </c>
      <c r="AC41" s="40">
        <v>0</v>
      </c>
      <c r="AD41" s="40">
        <v>0</v>
      </c>
      <c r="AE41" s="51">
        <v>0</v>
      </c>
      <c r="AF41" s="44"/>
      <c r="AG41" s="69">
        <v>0</v>
      </c>
      <c r="AH41" s="50">
        <v>0</v>
      </c>
      <c r="AI41" s="44">
        <v>0</v>
      </c>
      <c r="AJ41" s="49">
        <v>0</v>
      </c>
      <c r="AK41" s="220" t="s">
        <v>193</v>
      </c>
      <c r="AL41" s="221" t="s">
        <v>193</v>
      </c>
      <c r="AM41" s="221" t="s">
        <v>193</v>
      </c>
      <c r="AN41" s="237" t="s">
        <v>193</v>
      </c>
      <c r="AO41" s="43">
        <v>0</v>
      </c>
      <c r="AP41" s="49">
        <v>0</v>
      </c>
      <c r="AQ41" s="43">
        <v>0</v>
      </c>
      <c r="AR41" s="44">
        <v>0</v>
      </c>
      <c r="AS41" s="44">
        <v>0</v>
      </c>
      <c r="AT41" s="44">
        <v>0</v>
      </c>
      <c r="AU41" s="44">
        <v>0</v>
      </c>
      <c r="AV41" s="49">
        <v>0</v>
      </c>
      <c r="AW41" s="43">
        <v>0</v>
      </c>
      <c r="AX41" s="44">
        <v>0</v>
      </c>
      <c r="AY41" s="44">
        <v>0</v>
      </c>
      <c r="AZ41" s="49">
        <v>0</v>
      </c>
      <c r="BA41" s="43">
        <v>0</v>
      </c>
      <c r="BB41" s="44">
        <v>0</v>
      </c>
      <c r="BC41" s="44">
        <v>0</v>
      </c>
      <c r="BD41" s="44">
        <v>0</v>
      </c>
      <c r="BE41" s="51">
        <v>0</v>
      </c>
      <c r="BF41" s="266">
        <v>2012</v>
      </c>
      <c r="BG41" s="14">
        <v>6</v>
      </c>
      <c r="BH41" s="267">
        <v>12</v>
      </c>
      <c r="BJ41" s="317"/>
      <c r="BK41" s="317"/>
      <c r="BL41" s="317"/>
      <c r="BM41" s="317"/>
      <c r="BN41" s="317"/>
      <c r="BO41" s="317"/>
      <c r="BP41" s="317"/>
      <c r="BQ41" s="317"/>
      <c r="BR41" s="317"/>
      <c r="BS41" s="317"/>
      <c r="BT41" s="317"/>
      <c r="BU41" s="317"/>
      <c r="BV41" s="317"/>
      <c r="BW41" s="317"/>
      <c r="BX41" s="317"/>
      <c r="BY41" s="317"/>
      <c r="BZ41" s="317"/>
      <c r="CA41" s="317"/>
      <c r="CB41" s="317"/>
    </row>
    <row r="42" spans="2:80" ht="27" customHeight="1">
      <c r="B42" s="169">
        <v>31</v>
      </c>
      <c r="C42" s="194" t="s">
        <v>87</v>
      </c>
      <c r="D42" s="125" t="s">
        <v>88</v>
      </c>
      <c r="E42" s="125" t="s">
        <v>89</v>
      </c>
      <c r="F42" s="126" t="s">
        <v>155</v>
      </c>
      <c r="G42" s="4">
        <v>1</v>
      </c>
      <c r="H42" s="187">
        <v>1.996</v>
      </c>
      <c r="I42" s="188" t="s">
        <v>271</v>
      </c>
      <c r="J42" s="298"/>
      <c r="K42" s="312"/>
      <c r="L42" s="299" t="s">
        <v>861</v>
      </c>
      <c r="M42" s="299" t="s">
        <v>273</v>
      </c>
      <c r="N42" s="468" t="s">
        <v>855</v>
      </c>
      <c r="O42" s="39">
        <v>1</v>
      </c>
      <c r="P42" s="41">
        <v>1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40">
        <v>0</v>
      </c>
      <c r="W42" s="40">
        <v>0</v>
      </c>
      <c r="X42" s="40">
        <v>0</v>
      </c>
      <c r="Y42" s="40">
        <v>0</v>
      </c>
      <c r="Z42" s="40">
        <v>0</v>
      </c>
      <c r="AA42" s="40">
        <v>0</v>
      </c>
      <c r="AB42" s="40">
        <v>0</v>
      </c>
      <c r="AC42" s="40">
        <v>0</v>
      </c>
      <c r="AD42" s="40">
        <v>0</v>
      </c>
      <c r="AE42" s="42">
        <v>0</v>
      </c>
      <c r="AF42" s="40"/>
      <c r="AG42" s="69">
        <v>0</v>
      </c>
      <c r="AH42" s="81">
        <v>0</v>
      </c>
      <c r="AI42" s="40">
        <v>0</v>
      </c>
      <c r="AJ42" s="69">
        <v>0</v>
      </c>
      <c r="AK42" s="220" t="s">
        <v>193</v>
      </c>
      <c r="AL42" s="221" t="s">
        <v>193</v>
      </c>
      <c r="AM42" s="71" t="s">
        <v>194</v>
      </c>
      <c r="AN42" s="245" t="s">
        <v>191</v>
      </c>
      <c r="AO42" s="43">
        <v>0</v>
      </c>
      <c r="AP42" s="49">
        <v>0</v>
      </c>
      <c r="AQ42" s="43">
        <v>0</v>
      </c>
      <c r="AR42" s="44">
        <v>0</v>
      </c>
      <c r="AS42" s="44">
        <v>0</v>
      </c>
      <c r="AT42" s="44">
        <v>0</v>
      </c>
      <c r="AU42" s="44">
        <v>0</v>
      </c>
      <c r="AV42" s="49">
        <v>0</v>
      </c>
      <c r="AW42" s="43">
        <v>0</v>
      </c>
      <c r="AX42" s="44">
        <v>0</v>
      </c>
      <c r="AY42" s="44">
        <v>0</v>
      </c>
      <c r="AZ42" s="49">
        <v>0</v>
      </c>
      <c r="BA42" s="43">
        <v>0</v>
      </c>
      <c r="BB42" s="44">
        <v>0</v>
      </c>
      <c r="BC42" s="44">
        <v>0</v>
      </c>
      <c r="BD42" s="44">
        <v>0</v>
      </c>
      <c r="BE42" s="51">
        <v>0</v>
      </c>
      <c r="BF42" s="266">
        <v>2012</v>
      </c>
      <c r="BG42" s="14">
        <v>2</v>
      </c>
      <c r="BH42" s="267">
        <v>14</v>
      </c>
      <c r="BJ42" s="317"/>
      <c r="BK42" s="317"/>
      <c r="BL42" s="317"/>
      <c r="BM42" s="317"/>
      <c r="BN42" s="317"/>
      <c r="BO42" s="317"/>
      <c r="BP42" s="317"/>
      <c r="BQ42" s="317"/>
      <c r="BR42" s="317"/>
      <c r="BS42" s="317"/>
      <c r="BT42" s="317"/>
      <c r="BU42" s="317"/>
      <c r="BV42" s="317"/>
      <c r="BW42" s="317"/>
      <c r="BX42" s="317"/>
      <c r="BY42" s="317"/>
      <c r="BZ42" s="317"/>
      <c r="CA42" s="317"/>
      <c r="CB42" s="317"/>
    </row>
    <row r="43" spans="2:80" ht="27" customHeight="1">
      <c r="B43" s="169">
        <v>32</v>
      </c>
      <c r="C43" s="124" t="s">
        <v>87</v>
      </c>
      <c r="D43" s="125" t="s">
        <v>450</v>
      </c>
      <c r="E43" s="125" t="s">
        <v>451</v>
      </c>
      <c r="F43" s="126" t="s">
        <v>786</v>
      </c>
      <c r="G43" s="147">
        <v>3</v>
      </c>
      <c r="H43" s="187">
        <v>0.33</v>
      </c>
      <c r="I43" s="20" t="s">
        <v>225</v>
      </c>
      <c r="J43" s="20" t="s">
        <v>266</v>
      </c>
      <c r="K43" s="311"/>
      <c r="L43" s="20" t="s">
        <v>328</v>
      </c>
      <c r="M43" s="20" t="s">
        <v>752</v>
      </c>
      <c r="N43" s="469"/>
      <c r="O43" s="214" t="s">
        <v>193</v>
      </c>
      <c r="P43" s="215" t="s">
        <v>193</v>
      </c>
      <c r="Q43" s="215" t="s">
        <v>193</v>
      </c>
      <c r="R43" s="215" t="s">
        <v>193</v>
      </c>
      <c r="S43" s="215" t="s">
        <v>193</v>
      </c>
      <c r="T43" s="215" t="s">
        <v>193</v>
      </c>
      <c r="U43" s="215" t="s">
        <v>193</v>
      </c>
      <c r="V43" s="215" t="s">
        <v>193</v>
      </c>
      <c r="W43" s="215" t="s">
        <v>193</v>
      </c>
      <c r="X43" s="215" t="s">
        <v>193</v>
      </c>
      <c r="Y43" s="215" t="s">
        <v>193</v>
      </c>
      <c r="Z43" s="215" t="s">
        <v>193</v>
      </c>
      <c r="AA43" s="215" t="s">
        <v>193</v>
      </c>
      <c r="AB43" s="215" t="s">
        <v>193</v>
      </c>
      <c r="AC43" s="215" t="s">
        <v>193</v>
      </c>
      <c r="AD43" s="215" t="s">
        <v>193</v>
      </c>
      <c r="AE43" s="227" t="s">
        <v>193</v>
      </c>
      <c r="AF43" s="215"/>
      <c r="AG43" s="228" t="s">
        <v>193</v>
      </c>
      <c r="AH43" s="286" t="s">
        <v>193</v>
      </c>
      <c r="AI43" s="215" t="s">
        <v>193</v>
      </c>
      <c r="AJ43" s="228" t="s">
        <v>193</v>
      </c>
      <c r="AK43" s="220" t="s">
        <v>193</v>
      </c>
      <c r="AL43" s="221" t="s">
        <v>193</v>
      </c>
      <c r="AM43" s="221" t="s">
        <v>193</v>
      </c>
      <c r="AN43" s="237" t="s">
        <v>193</v>
      </c>
      <c r="AO43" s="218" t="s">
        <v>193</v>
      </c>
      <c r="AP43" s="219" t="s">
        <v>193</v>
      </c>
      <c r="AQ43" s="218" t="s">
        <v>193</v>
      </c>
      <c r="AR43" s="216" t="s">
        <v>193</v>
      </c>
      <c r="AS43" s="216" t="s">
        <v>193</v>
      </c>
      <c r="AT43" s="216" t="s">
        <v>193</v>
      </c>
      <c r="AU43" s="216" t="s">
        <v>193</v>
      </c>
      <c r="AV43" s="219" t="s">
        <v>193</v>
      </c>
      <c r="AW43" s="218" t="s">
        <v>193</v>
      </c>
      <c r="AX43" s="216" t="s">
        <v>193</v>
      </c>
      <c r="AY43" s="216" t="s">
        <v>193</v>
      </c>
      <c r="AZ43" s="219" t="s">
        <v>193</v>
      </c>
      <c r="BA43" s="218" t="s">
        <v>193</v>
      </c>
      <c r="BB43" s="216" t="s">
        <v>193</v>
      </c>
      <c r="BC43" s="216" t="s">
        <v>193</v>
      </c>
      <c r="BD43" s="216" t="s">
        <v>193</v>
      </c>
      <c r="BE43" s="217" t="s">
        <v>193</v>
      </c>
      <c r="BF43" s="127">
        <v>2013</v>
      </c>
      <c r="BG43" s="128">
        <v>5</v>
      </c>
      <c r="BH43" s="129">
        <v>20</v>
      </c>
      <c r="BJ43" s="317"/>
      <c r="BK43" s="317"/>
      <c r="BL43" s="317"/>
      <c r="BM43" s="317"/>
      <c r="BN43" s="317"/>
      <c r="BO43" s="317"/>
      <c r="BP43" s="317"/>
      <c r="BQ43" s="317"/>
      <c r="BR43" s="317"/>
      <c r="BS43" s="317"/>
      <c r="BT43" s="317"/>
      <c r="BU43" s="317"/>
      <c r="BV43" s="317"/>
      <c r="BW43" s="317"/>
      <c r="BX43" s="317"/>
      <c r="BY43" s="317"/>
      <c r="BZ43" s="317"/>
      <c r="CA43" s="317"/>
      <c r="CB43" s="317"/>
    </row>
    <row r="44" spans="2:80" ht="27" customHeight="1">
      <c r="B44" s="169">
        <v>33</v>
      </c>
      <c r="C44" s="194" t="s">
        <v>87</v>
      </c>
      <c r="D44" s="125" t="s">
        <v>90</v>
      </c>
      <c r="E44" s="125" t="s">
        <v>91</v>
      </c>
      <c r="F44" s="126" t="s">
        <v>91</v>
      </c>
      <c r="G44" s="9">
        <v>3</v>
      </c>
      <c r="H44" s="187">
        <v>1.2</v>
      </c>
      <c r="I44" s="188" t="s">
        <v>769</v>
      </c>
      <c r="J44" s="205"/>
      <c r="K44" s="299" t="s">
        <v>895</v>
      </c>
      <c r="L44" s="299" t="s">
        <v>904</v>
      </c>
      <c r="M44" s="205"/>
      <c r="N44" s="467"/>
      <c r="O44" s="68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1">
        <v>1</v>
      </c>
      <c r="V44" s="40">
        <v>0</v>
      </c>
      <c r="W44" s="40">
        <v>0</v>
      </c>
      <c r="X44" s="40">
        <v>0</v>
      </c>
      <c r="Y44" s="40">
        <v>0</v>
      </c>
      <c r="Z44" s="40">
        <v>0</v>
      </c>
      <c r="AA44" s="41">
        <v>1</v>
      </c>
      <c r="AB44" s="40">
        <v>0</v>
      </c>
      <c r="AC44" s="40">
        <v>0</v>
      </c>
      <c r="AD44" s="40">
        <v>0</v>
      </c>
      <c r="AE44" s="42">
        <v>0</v>
      </c>
      <c r="AF44" s="40"/>
      <c r="AG44" s="69">
        <v>0</v>
      </c>
      <c r="AH44" s="73">
        <v>1</v>
      </c>
      <c r="AI44" s="40">
        <v>0</v>
      </c>
      <c r="AJ44" s="69">
        <v>0</v>
      </c>
      <c r="AK44" s="70">
        <v>1162</v>
      </c>
      <c r="AL44" s="71" t="s">
        <v>247</v>
      </c>
      <c r="AM44" s="71" t="s">
        <v>194</v>
      </c>
      <c r="AN44" s="245" t="s">
        <v>188</v>
      </c>
      <c r="AO44" s="43">
        <v>0</v>
      </c>
      <c r="AP44" s="45">
        <v>1</v>
      </c>
      <c r="AQ44" s="43">
        <v>0</v>
      </c>
      <c r="AR44" s="44">
        <v>0</v>
      </c>
      <c r="AS44" s="44">
        <v>0</v>
      </c>
      <c r="AT44" s="44">
        <v>0</v>
      </c>
      <c r="AU44" s="44">
        <v>0</v>
      </c>
      <c r="AV44" s="49">
        <v>0</v>
      </c>
      <c r="AW44" s="43">
        <v>0</v>
      </c>
      <c r="AX44" s="44">
        <v>0</v>
      </c>
      <c r="AY44" s="44">
        <v>0</v>
      </c>
      <c r="AZ44" s="49">
        <v>0</v>
      </c>
      <c r="BA44" s="43">
        <v>0</v>
      </c>
      <c r="BB44" s="1">
        <v>1</v>
      </c>
      <c r="BC44" s="1">
        <v>1</v>
      </c>
      <c r="BD44" s="44">
        <v>0</v>
      </c>
      <c r="BE44" s="51">
        <v>0</v>
      </c>
      <c r="BF44" s="266">
        <v>2012</v>
      </c>
      <c r="BG44" s="14">
        <v>10</v>
      </c>
      <c r="BH44" s="267">
        <v>18</v>
      </c>
      <c r="BJ44" s="317"/>
      <c r="BK44" s="317"/>
      <c r="BL44" s="317"/>
      <c r="BM44" s="317"/>
      <c r="BN44" s="317"/>
      <c r="BO44" s="317"/>
      <c r="BP44" s="317"/>
      <c r="BQ44" s="317"/>
      <c r="BR44" s="317"/>
      <c r="BS44" s="317"/>
      <c r="BT44" s="317"/>
      <c r="BU44" s="317"/>
      <c r="BV44" s="317"/>
      <c r="BW44" s="317"/>
      <c r="BX44" s="317"/>
      <c r="BY44" s="317"/>
      <c r="BZ44" s="317"/>
      <c r="CA44" s="317"/>
      <c r="CB44" s="317"/>
    </row>
    <row r="45" spans="2:80" ht="27" customHeight="1">
      <c r="B45" s="169">
        <v>34</v>
      </c>
      <c r="C45" s="116" t="s">
        <v>87</v>
      </c>
      <c r="D45" s="117" t="s">
        <v>450</v>
      </c>
      <c r="E45" s="117" t="s">
        <v>462</v>
      </c>
      <c r="F45" s="119" t="s">
        <v>462</v>
      </c>
      <c r="G45" s="146">
        <v>3</v>
      </c>
      <c r="H45" s="189">
        <v>2.126</v>
      </c>
      <c r="I45" s="188" t="s">
        <v>225</v>
      </c>
      <c r="J45" s="299" t="s">
        <v>266</v>
      </c>
      <c r="K45" s="311"/>
      <c r="L45" s="299" t="s">
        <v>328</v>
      </c>
      <c r="M45" s="299" t="s">
        <v>845</v>
      </c>
      <c r="N45" s="467"/>
      <c r="O45" s="214" t="s">
        <v>193</v>
      </c>
      <c r="P45" s="215" t="s">
        <v>193</v>
      </c>
      <c r="Q45" s="215" t="s">
        <v>193</v>
      </c>
      <c r="R45" s="215" t="s">
        <v>193</v>
      </c>
      <c r="S45" s="215" t="s">
        <v>193</v>
      </c>
      <c r="T45" s="215" t="s">
        <v>193</v>
      </c>
      <c r="U45" s="215" t="s">
        <v>193</v>
      </c>
      <c r="V45" s="215" t="s">
        <v>193</v>
      </c>
      <c r="W45" s="215" t="s">
        <v>193</v>
      </c>
      <c r="X45" s="215" t="s">
        <v>193</v>
      </c>
      <c r="Y45" s="215" t="s">
        <v>193</v>
      </c>
      <c r="Z45" s="215" t="s">
        <v>193</v>
      </c>
      <c r="AA45" s="215" t="s">
        <v>193</v>
      </c>
      <c r="AB45" s="215" t="s">
        <v>193</v>
      </c>
      <c r="AC45" s="215" t="s">
        <v>193</v>
      </c>
      <c r="AD45" s="215" t="s">
        <v>193</v>
      </c>
      <c r="AE45" s="227" t="s">
        <v>193</v>
      </c>
      <c r="AF45" s="215"/>
      <c r="AG45" s="228" t="s">
        <v>193</v>
      </c>
      <c r="AH45" s="226" t="s">
        <v>193</v>
      </c>
      <c r="AI45" s="215" t="s">
        <v>193</v>
      </c>
      <c r="AJ45" s="228" t="s">
        <v>193</v>
      </c>
      <c r="AK45" s="220" t="s">
        <v>193</v>
      </c>
      <c r="AL45" s="221" t="s">
        <v>193</v>
      </c>
      <c r="AM45" s="221" t="s">
        <v>193</v>
      </c>
      <c r="AN45" s="237" t="s">
        <v>193</v>
      </c>
      <c r="AO45" s="218" t="s">
        <v>193</v>
      </c>
      <c r="AP45" s="219" t="s">
        <v>193</v>
      </c>
      <c r="AQ45" s="218" t="s">
        <v>193</v>
      </c>
      <c r="AR45" s="216" t="s">
        <v>193</v>
      </c>
      <c r="AS45" s="216" t="s">
        <v>193</v>
      </c>
      <c r="AT45" s="216" t="s">
        <v>193</v>
      </c>
      <c r="AU45" s="216" t="s">
        <v>193</v>
      </c>
      <c r="AV45" s="219" t="s">
        <v>193</v>
      </c>
      <c r="AW45" s="218" t="s">
        <v>193</v>
      </c>
      <c r="AX45" s="216" t="s">
        <v>193</v>
      </c>
      <c r="AY45" s="216" t="s">
        <v>193</v>
      </c>
      <c r="AZ45" s="219" t="s">
        <v>193</v>
      </c>
      <c r="BA45" s="218" t="s">
        <v>193</v>
      </c>
      <c r="BB45" s="216" t="s">
        <v>193</v>
      </c>
      <c r="BC45" s="216" t="s">
        <v>193</v>
      </c>
      <c r="BD45" s="216" t="s">
        <v>193</v>
      </c>
      <c r="BE45" s="217" t="s">
        <v>193</v>
      </c>
      <c r="BF45" s="127">
        <v>2013</v>
      </c>
      <c r="BG45" s="128">
        <v>5</v>
      </c>
      <c r="BH45" s="129">
        <v>20</v>
      </c>
      <c r="BJ45" s="317"/>
      <c r="BK45" s="317"/>
      <c r="BL45" s="317"/>
      <c r="BM45" s="317"/>
      <c r="BN45" s="317"/>
      <c r="BO45" s="317"/>
      <c r="BP45" s="317"/>
      <c r="BQ45" s="317"/>
      <c r="BR45" s="317"/>
      <c r="BS45" s="317"/>
      <c r="BT45" s="317"/>
      <c r="BU45" s="317"/>
      <c r="BV45" s="317"/>
      <c r="BW45" s="317"/>
      <c r="BX45" s="317"/>
      <c r="BY45" s="317"/>
      <c r="BZ45" s="317"/>
      <c r="CA45" s="317"/>
      <c r="CB45" s="317"/>
    </row>
    <row r="46" spans="2:80" ht="27" customHeight="1">
      <c r="B46" s="169">
        <v>35</v>
      </c>
      <c r="C46" s="194" t="s">
        <v>87</v>
      </c>
      <c r="D46" s="125" t="s">
        <v>92</v>
      </c>
      <c r="E46" s="125" t="s">
        <v>93</v>
      </c>
      <c r="F46" s="126" t="s">
        <v>156</v>
      </c>
      <c r="G46" s="4">
        <v>1</v>
      </c>
      <c r="H46" s="187">
        <v>2</v>
      </c>
      <c r="I46" s="188" t="s">
        <v>634</v>
      </c>
      <c r="J46" s="298"/>
      <c r="K46" s="312"/>
      <c r="L46" s="299" t="s">
        <v>639</v>
      </c>
      <c r="M46" s="298"/>
      <c r="N46" s="467"/>
      <c r="O46" s="52">
        <v>1</v>
      </c>
      <c r="P46" s="53">
        <v>1</v>
      </c>
      <c r="Q46" s="53">
        <v>1</v>
      </c>
      <c r="R46" s="54">
        <v>0</v>
      </c>
      <c r="S46" s="54">
        <v>0</v>
      </c>
      <c r="T46" s="54">
        <v>0</v>
      </c>
      <c r="U46" s="54">
        <v>0</v>
      </c>
      <c r="V46" s="56">
        <v>0</v>
      </c>
      <c r="W46" s="56">
        <v>0</v>
      </c>
      <c r="X46" s="56">
        <v>0</v>
      </c>
      <c r="Y46" s="56">
        <v>0</v>
      </c>
      <c r="Z46" s="56">
        <v>0</v>
      </c>
      <c r="AA46" s="56">
        <v>0</v>
      </c>
      <c r="AB46" s="54">
        <v>0</v>
      </c>
      <c r="AC46" s="54">
        <v>0</v>
      </c>
      <c r="AD46" s="54">
        <v>0</v>
      </c>
      <c r="AE46" s="62">
        <v>0</v>
      </c>
      <c r="AF46" s="56"/>
      <c r="AG46" s="63">
        <v>0</v>
      </c>
      <c r="AH46" s="61">
        <v>0</v>
      </c>
      <c r="AI46" s="66">
        <v>1</v>
      </c>
      <c r="AJ46" s="57">
        <v>0</v>
      </c>
      <c r="AK46" s="232" t="s">
        <v>193</v>
      </c>
      <c r="AL46" s="221" t="s">
        <v>193</v>
      </c>
      <c r="AM46" s="58" t="s">
        <v>186</v>
      </c>
      <c r="AN46" s="244" t="s">
        <v>188</v>
      </c>
      <c r="AO46" s="65">
        <v>1</v>
      </c>
      <c r="AP46" s="60">
        <v>1</v>
      </c>
      <c r="AQ46" s="59">
        <v>0</v>
      </c>
      <c r="AR46" s="56">
        <v>0</v>
      </c>
      <c r="AS46" s="56">
        <v>0</v>
      </c>
      <c r="AT46" s="56">
        <v>0</v>
      </c>
      <c r="AU46" s="56">
        <v>0</v>
      </c>
      <c r="AV46" s="57">
        <v>0</v>
      </c>
      <c r="AW46" s="59">
        <v>0</v>
      </c>
      <c r="AX46" s="56">
        <v>0</v>
      </c>
      <c r="AY46" s="56">
        <v>0</v>
      </c>
      <c r="AZ46" s="57">
        <v>0</v>
      </c>
      <c r="BA46" s="65">
        <v>1</v>
      </c>
      <c r="BB46" s="56">
        <v>0</v>
      </c>
      <c r="BC46" s="66">
        <v>1</v>
      </c>
      <c r="BD46" s="56">
        <v>0</v>
      </c>
      <c r="BE46" s="62">
        <v>0</v>
      </c>
      <c r="BF46" s="266">
        <v>2012</v>
      </c>
      <c r="BG46" s="14">
        <v>11</v>
      </c>
      <c r="BH46" s="267">
        <v>19</v>
      </c>
      <c r="BJ46" s="317"/>
      <c r="BK46" s="317"/>
      <c r="BL46" s="317"/>
      <c r="BM46" s="317"/>
      <c r="BN46" s="317"/>
      <c r="BO46" s="317"/>
      <c r="BP46" s="317"/>
      <c r="BQ46" s="317"/>
      <c r="BR46" s="317"/>
      <c r="BS46" s="317"/>
      <c r="BT46" s="317"/>
      <c r="BU46" s="317"/>
      <c r="BV46" s="317"/>
      <c r="BW46" s="317"/>
      <c r="BX46" s="317"/>
      <c r="BY46" s="317"/>
      <c r="BZ46" s="317"/>
      <c r="CA46" s="317"/>
      <c r="CB46" s="317"/>
    </row>
    <row r="47" spans="2:80" ht="27" customHeight="1">
      <c r="B47" s="169">
        <v>36</v>
      </c>
      <c r="C47" s="116" t="s">
        <v>87</v>
      </c>
      <c r="D47" s="117" t="s">
        <v>450</v>
      </c>
      <c r="E47" s="117" t="s">
        <v>476</v>
      </c>
      <c r="F47" s="119" t="s">
        <v>476</v>
      </c>
      <c r="G47" s="146">
        <v>3</v>
      </c>
      <c r="H47" s="189">
        <v>0.625</v>
      </c>
      <c r="I47" s="188" t="s">
        <v>225</v>
      </c>
      <c r="J47" s="188" t="s">
        <v>266</v>
      </c>
      <c r="K47" s="311"/>
      <c r="L47" s="188" t="s">
        <v>328</v>
      </c>
      <c r="M47" s="188" t="s">
        <v>752</v>
      </c>
      <c r="N47" s="211"/>
      <c r="O47" s="229" t="s">
        <v>193</v>
      </c>
      <c r="P47" s="230" t="s">
        <v>193</v>
      </c>
      <c r="Q47" s="230" t="s">
        <v>193</v>
      </c>
      <c r="R47" s="230" t="s">
        <v>193</v>
      </c>
      <c r="S47" s="230" t="s">
        <v>193</v>
      </c>
      <c r="T47" s="230" t="s">
        <v>193</v>
      </c>
      <c r="U47" s="230" t="s">
        <v>193</v>
      </c>
      <c r="V47" s="224" t="s">
        <v>193</v>
      </c>
      <c r="W47" s="224" t="s">
        <v>193</v>
      </c>
      <c r="X47" s="224" t="s">
        <v>193</v>
      </c>
      <c r="Y47" s="224" t="s">
        <v>193</v>
      </c>
      <c r="Z47" s="224" t="s">
        <v>193</v>
      </c>
      <c r="AA47" s="224" t="s">
        <v>193</v>
      </c>
      <c r="AB47" s="230" t="s">
        <v>193</v>
      </c>
      <c r="AC47" s="230" t="s">
        <v>193</v>
      </c>
      <c r="AD47" s="230" t="s">
        <v>193</v>
      </c>
      <c r="AE47" s="231" t="s">
        <v>193</v>
      </c>
      <c r="AF47" s="224"/>
      <c r="AG47" s="293" t="s">
        <v>193</v>
      </c>
      <c r="AH47" s="276" t="s">
        <v>193</v>
      </c>
      <c r="AI47" s="224" t="s">
        <v>193</v>
      </c>
      <c r="AJ47" s="225" t="s">
        <v>193</v>
      </c>
      <c r="AK47" s="232" t="s">
        <v>193</v>
      </c>
      <c r="AL47" s="233" t="s">
        <v>193</v>
      </c>
      <c r="AM47" s="233" t="s">
        <v>193</v>
      </c>
      <c r="AN47" s="247" t="s">
        <v>193</v>
      </c>
      <c r="AO47" s="223" t="s">
        <v>193</v>
      </c>
      <c r="AP47" s="225" t="s">
        <v>193</v>
      </c>
      <c r="AQ47" s="223" t="s">
        <v>193</v>
      </c>
      <c r="AR47" s="224" t="s">
        <v>193</v>
      </c>
      <c r="AS47" s="224" t="s">
        <v>193</v>
      </c>
      <c r="AT47" s="224" t="s">
        <v>193</v>
      </c>
      <c r="AU47" s="224" t="s">
        <v>193</v>
      </c>
      <c r="AV47" s="225" t="s">
        <v>193</v>
      </c>
      <c r="AW47" s="223" t="s">
        <v>193</v>
      </c>
      <c r="AX47" s="224" t="s">
        <v>193</v>
      </c>
      <c r="AY47" s="224" t="s">
        <v>193</v>
      </c>
      <c r="AZ47" s="225" t="s">
        <v>193</v>
      </c>
      <c r="BA47" s="223" t="s">
        <v>193</v>
      </c>
      <c r="BB47" s="224" t="s">
        <v>193</v>
      </c>
      <c r="BC47" s="224" t="s">
        <v>193</v>
      </c>
      <c r="BD47" s="224" t="s">
        <v>193</v>
      </c>
      <c r="BE47" s="231" t="s">
        <v>193</v>
      </c>
      <c r="BF47" s="127">
        <v>2013</v>
      </c>
      <c r="BG47" s="128">
        <v>5</v>
      </c>
      <c r="BH47" s="129">
        <v>20</v>
      </c>
      <c r="BJ47" s="317"/>
      <c r="BK47" s="317"/>
      <c r="BL47" s="317"/>
      <c r="BM47" s="317"/>
      <c r="BN47" s="317"/>
      <c r="BO47" s="317"/>
      <c r="BP47" s="317"/>
      <c r="BQ47" s="317"/>
      <c r="BR47" s="317"/>
      <c r="BS47" s="317"/>
      <c r="BT47" s="317"/>
      <c r="BU47" s="317"/>
      <c r="BV47" s="317"/>
      <c r="BW47" s="317"/>
      <c r="BX47" s="317"/>
      <c r="BY47" s="317"/>
      <c r="BZ47" s="317"/>
      <c r="CA47" s="317"/>
      <c r="CB47" s="317"/>
    </row>
    <row r="48" spans="2:80" ht="27" customHeight="1">
      <c r="B48" s="169">
        <v>37</v>
      </c>
      <c r="C48" s="194" t="s">
        <v>87</v>
      </c>
      <c r="D48" s="125" t="s">
        <v>94</v>
      </c>
      <c r="E48" s="125" t="s">
        <v>95</v>
      </c>
      <c r="F48" s="126" t="s">
        <v>157</v>
      </c>
      <c r="G48" s="4">
        <v>1</v>
      </c>
      <c r="H48" s="187">
        <v>1.668</v>
      </c>
      <c r="I48" s="188" t="s">
        <v>483</v>
      </c>
      <c r="J48" s="298"/>
      <c r="K48" s="312"/>
      <c r="L48" s="299" t="s">
        <v>328</v>
      </c>
      <c r="M48" s="299" t="s">
        <v>844</v>
      </c>
      <c r="N48" s="467"/>
      <c r="O48" s="68">
        <v>0</v>
      </c>
      <c r="P48" s="41">
        <v>1</v>
      </c>
      <c r="Q48" s="41">
        <v>1</v>
      </c>
      <c r="R48" s="40">
        <v>0</v>
      </c>
      <c r="S48" s="40">
        <v>0</v>
      </c>
      <c r="T48" s="40">
        <v>0</v>
      </c>
      <c r="U48" s="41">
        <v>1</v>
      </c>
      <c r="V48" s="40">
        <v>0</v>
      </c>
      <c r="W48" s="40">
        <v>0</v>
      </c>
      <c r="X48" s="41">
        <v>1</v>
      </c>
      <c r="Y48" s="44">
        <v>0</v>
      </c>
      <c r="Z48" s="44">
        <v>0</v>
      </c>
      <c r="AA48" s="41">
        <v>1</v>
      </c>
      <c r="AB48" s="40">
        <v>0</v>
      </c>
      <c r="AC48" s="40">
        <v>0</v>
      </c>
      <c r="AD48" s="40">
        <v>0</v>
      </c>
      <c r="AE48" s="75">
        <v>1</v>
      </c>
      <c r="AF48" s="41"/>
      <c r="AG48" s="69">
        <v>0</v>
      </c>
      <c r="AH48" s="50">
        <v>0</v>
      </c>
      <c r="AI48" s="44">
        <v>0</v>
      </c>
      <c r="AJ48" s="45">
        <v>1</v>
      </c>
      <c r="AK48" s="70">
        <v>150</v>
      </c>
      <c r="AL48" s="71" t="s">
        <v>254</v>
      </c>
      <c r="AM48" s="71" t="s">
        <v>192</v>
      </c>
      <c r="AN48" s="245" t="s">
        <v>191</v>
      </c>
      <c r="AO48" s="43">
        <v>0</v>
      </c>
      <c r="AP48" s="45">
        <v>1</v>
      </c>
      <c r="AQ48" s="43">
        <v>0</v>
      </c>
      <c r="AR48" s="44">
        <v>0</v>
      </c>
      <c r="AS48" s="44">
        <v>0</v>
      </c>
      <c r="AT48" s="44">
        <v>0</v>
      </c>
      <c r="AU48" s="44">
        <v>0</v>
      </c>
      <c r="AV48" s="49">
        <v>0</v>
      </c>
      <c r="AW48" s="48">
        <v>1</v>
      </c>
      <c r="AX48" s="1">
        <v>1</v>
      </c>
      <c r="AY48" s="44">
        <v>0</v>
      </c>
      <c r="AZ48" s="45">
        <v>1</v>
      </c>
      <c r="BA48" s="43">
        <v>0</v>
      </c>
      <c r="BB48" s="1">
        <v>1</v>
      </c>
      <c r="BC48" s="44">
        <v>0</v>
      </c>
      <c r="BD48" s="1">
        <v>1</v>
      </c>
      <c r="BE48" s="51">
        <v>0</v>
      </c>
      <c r="BF48" s="266">
        <v>2012</v>
      </c>
      <c r="BG48" s="14">
        <v>3</v>
      </c>
      <c r="BH48" s="267">
        <v>17</v>
      </c>
      <c r="BJ48" s="317"/>
      <c r="BK48" s="317"/>
      <c r="BL48" s="317"/>
      <c r="BM48" s="317"/>
      <c r="BN48" s="317"/>
      <c r="BO48" s="317"/>
      <c r="BP48" s="317"/>
      <c r="BQ48" s="317"/>
      <c r="BR48" s="317"/>
      <c r="BS48" s="317"/>
      <c r="BT48" s="317"/>
      <c r="BU48" s="317"/>
      <c r="BV48" s="317"/>
      <c r="BW48" s="317"/>
      <c r="BX48" s="317"/>
      <c r="BY48" s="317"/>
      <c r="BZ48" s="317"/>
      <c r="CA48" s="317"/>
      <c r="CB48" s="317"/>
    </row>
    <row r="49" spans="2:60" s="419" customFormat="1" ht="27" customHeight="1">
      <c r="B49" s="169">
        <v>38</v>
      </c>
      <c r="C49" s="194" t="s">
        <v>87</v>
      </c>
      <c r="D49" s="125" t="s">
        <v>22</v>
      </c>
      <c r="E49" s="125" t="s">
        <v>23</v>
      </c>
      <c r="F49" s="126" t="s">
        <v>23</v>
      </c>
      <c r="G49" s="4">
        <v>1</v>
      </c>
      <c r="H49" s="187">
        <v>2</v>
      </c>
      <c r="I49" s="211"/>
      <c r="J49" s="298"/>
      <c r="K49" s="312"/>
      <c r="L49" s="423" t="s">
        <v>328</v>
      </c>
      <c r="M49" s="298"/>
      <c r="N49" s="467"/>
      <c r="O49" s="98">
        <v>0</v>
      </c>
      <c r="P49" s="85">
        <v>1</v>
      </c>
      <c r="Q49" s="84">
        <v>0</v>
      </c>
      <c r="R49" s="85">
        <v>1</v>
      </c>
      <c r="S49" s="84">
        <v>0</v>
      </c>
      <c r="T49" s="84">
        <v>0</v>
      </c>
      <c r="U49" s="84">
        <v>0</v>
      </c>
      <c r="V49" s="84">
        <v>0</v>
      </c>
      <c r="W49" s="84">
        <v>0</v>
      </c>
      <c r="X49" s="84">
        <v>0</v>
      </c>
      <c r="Y49" s="84">
        <v>0</v>
      </c>
      <c r="Z49" s="95">
        <v>1</v>
      </c>
      <c r="AA49" s="84">
        <v>0</v>
      </c>
      <c r="AB49" s="84">
        <v>0</v>
      </c>
      <c r="AC49" s="84">
        <v>0</v>
      </c>
      <c r="AD49" s="84">
        <v>0</v>
      </c>
      <c r="AE49" s="91">
        <v>0</v>
      </c>
      <c r="AF49" s="84"/>
      <c r="AG49" s="92">
        <v>0</v>
      </c>
      <c r="AH49" s="287">
        <v>0</v>
      </c>
      <c r="AI49" s="95">
        <v>1</v>
      </c>
      <c r="AJ49" s="92">
        <v>0</v>
      </c>
      <c r="AK49" s="46" t="s">
        <v>195</v>
      </c>
      <c r="AL49" s="47" t="s">
        <v>250</v>
      </c>
      <c r="AM49" s="47" t="s">
        <v>186</v>
      </c>
      <c r="AN49" s="101" t="s">
        <v>188</v>
      </c>
      <c r="AO49" s="94">
        <v>1</v>
      </c>
      <c r="AP49" s="89">
        <v>0</v>
      </c>
      <c r="AQ49" s="98">
        <v>0</v>
      </c>
      <c r="AR49" s="84">
        <v>0</v>
      </c>
      <c r="AS49" s="84">
        <v>0</v>
      </c>
      <c r="AT49" s="84">
        <v>0</v>
      </c>
      <c r="AU49" s="84">
        <v>0</v>
      </c>
      <c r="AV49" s="92">
        <v>0</v>
      </c>
      <c r="AW49" s="220" t="s">
        <v>193</v>
      </c>
      <c r="AX49" s="221" t="s">
        <v>193</v>
      </c>
      <c r="AY49" s="221" t="s">
        <v>193</v>
      </c>
      <c r="AZ49" s="237" t="s">
        <v>193</v>
      </c>
      <c r="BA49" s="94">
        <v>1</v>
      </c>
      <c r="BB49" s="44">
        <v>0</v>
      </c>
      <c r="BC49" s="44">
        <v>0</v>
      </c>
      <c r="BD49" s="44">
        <v>0</v>
      </c>
      <c r="BE49" s="51">
        <v>0</v>
      </c>
      <c r="BF49" s="269">
        <v>2013</v>
      </c>
      <c r="BG49" s="16">
        <v>2</v>
      </c>
      <c r="BH49" s="270">
        <v>22</v>
      </c>
    </row>
    <row r="50" spans="2:80" ht="27" customHeight="1">
      <c r="B50" s="169">
        <v>39</v>
      </c>
      <c r="C50" s="194" t="s">
        <v>96</v>
      </c>
      <c r="D50" s="197" t="s">
        <v>97</v>
      </c>
      <c r="E50" s="197" t="s">
        <v>221</v>
      </c>
      <c r="F50" s="198" t="s">
        <v>221</v>
      </c>
      <c r="G50" s="7">
        <v>2</v>
      </c>
      <c r="H50" s="187">
        <v>0.8</v>
      </c>
      <c r="I50" s="188" t="s">
        <v>237</v>
      </c>
      <c r="J50" s="298"/>
      <c r="K50" s="312"/>
      <c r="L50" s="299" t="s">
        <v>328</v>
      </c>
      <c r="M50" s="299" t="s">
        <v>843</v>
      </c>
      <c r="N50" s="467"/>
      <c r="O50" s="68">
        <v>0</v>
      </c>
      <c r="P50" s="40">
        <v>0</v>
      </c>
      <c r="Q50" s="40">
        <v>0</v>
      </c>
      <c r="R50" s="41">
        <v>1</v>
      </c>
      <c r="S50" s="40">
        <v>0</v>
      </c>
      <c r="T50" s="41">
        <v>1</v>
      </c>
      <c r="U50" s="40">
        <v>0</v>
      </c>
      <c r="V50" s="40">
        <v>0</v>
      </c>
      <c r="W50" s="41">
        <v>1</v>
      </c>
      <c r="X50" s="40">
        <v>0</v>
      </c>
      <c r="Y50" s="40">
        <v>0</v>
      </c>
      <c r="Z50" s="40">
        <v>0</v>
      </c>
      <c r="AA50" s="40">
        <v>0</v>
      </c>
      <c r="AB50" s="40">
        <v>0</v>
      </c>
      <c r="AC50" s="40">
        <v>0</v>
      </c>
      <c r="AD50" s="40">
        <v>0</v>
      </c>
      <c r="AE50" s="42">
        <v>0</v>
      </c>
      <c r="AF50" s="40"/>
      <c r="AG50" s="69">
        <v>0</v>
      </c>
      <c r="AH50" s="81">
        <v>0</v>
      </c>
      <c r="AI50" s="40">
        <v>0</v>
      </c>
      <c r="AJ50" s="69">
        <v>0</v>
      </c>
      <c r="AK50" s="214" t="s">
        <v>193</v>
      </c>
      <c r="AL50" s="221" t="s">
        <v>193</v>
      </c>
      <c r="AM50" s="71" t="s">
        <v>186</v>
      </c>
      <c r="AN50" s="245" t="s">
        <v>188</v>
      </c>
      <c r="AO50" s="43">
        <v>0</v>
      </c>
      <c r="AP50" s="49">
        <v>0</v>
      </c>
      <c r="AQ50" s="43">
        <v>0</v>
      </c>
      <c r="AR50" s="44">
        <v>0</v>
      </c>
      <c r="AS50" s="44">
        <v>0</v>
      </c>
      <c r="AT50" s="44">
        <v>0</v>
      </c>
      <c r="AU50" s="44">
        <v>0</v>
      </c>
      <c r="AV50" s="49">
        <v>0</v>
      </c>
      <c r="AW50" s="43">
        <v>0</v>
      </c>
      <c r="AX50" s="44">
        <v>0</v>
      </c>
      <c r="AY50" s="44">
        <v>0</v>
      </c>
      <c r="AZ50" s="49">
        <v>0</v>
      </c>
      <c r="BA50" s="43">
        <v>0</v>
      </c>
      <c r="BB50" s="44">
        <v>0</v>
      </c>
      <c r="BC50" s="44">
        <v>0</v>
      </c>
      <c r="BD50" s="44">
        <v>0</v>
      </c>
      <c r="BE50" s="51">
        <v>0</v>
      </c>
      <c r="BF50" s="266">
        <v>2012</v>
      </c>
      <c r="BG50" s="14">
        <v>1</v>
      </c>
      <c r="BH50" s="267">
        <v>4</v>
      </c>
      <c r="BJ50" s="317"/>
      <c r="BK50" s="317"/>
      <c r="BL50" s="317"/>
      <c r="BM50" s="317"/>
      <c r="BN50" s="317"/>
      <c r="BO50" s="317"/>
      <c r="BP50" s="317"/>
      <c r="BQ50" s="317"/>
      <c r="BR50" s="317"/>
      <c r="BS50" s="317"/>
      <c r="BT50" s="317"/>
      <c r="BU50" s="317"/>
      <c r="BV50" s="317"/>
      <c r="BW50" s="317"/>
      <c r="BX50" s="317"/>
      <c r="BY50" s="317"/>
      <c r="BZ50" s="317"/>
      <c r="CA50" s="317"/>
      <c r="CB50" s="317"/>
    </row>
    <row r="51" spans="2:80" ht="27" customHeight="1">
      <c r="B51" s="169">
        <v>40</v>
      </c>
      <c r="C51" s="194" t="s">
        <v>96</v>
      </c>
      <c r="D51" s="125" t="s">
        <v>98</v>
      </c>
      <c r="E51" s="125" t="s">
        <v>99</v>
      </c>
      <c r="F51" s="126" t="s">
        <v>642</v>
      </c>
      <c r="G51" s="4">
        <v>1</v>
      </c>
      <c r="H51" s="36">
        <v>0.49</v>
      </c>
      <c r="I51" s="37" t="s">
        <v>681</v>
      </c>
      <c r="J51" s="297"/>
      <c r="K51" s="310"/>
      <c r="L51" s="297"/>
      <c r="M51" s="297"/>
      <c r="N51" s="213"/>
      <c r="O51" s="78">
        <v>0</v>
      </c>
      <c r="P51" s="54">
        <v>0</v>
      </c>
      <c r="Q51" s="54">
        <v>0</v>
      </c>
      <c r="R51" s="54">
        <v>0</v>
      </c>
      <c r="S51" s="53">
        <v>1</v>
      </c>
      <c r="T51" s="53">
        <v>1</v>
      </c>
      <c r="U51" s="53">
        <v>1</v>
      </c>
      <c r="V51" s="54">
        <v>0</v>
      </c>
      <c r="W51" s="54">
        <v>0</v>
      </c>
      <c r="X51" s="53">
        <v>1</v>
      </c>
      <c r="Y51" s="56">
        <v>0</v>
      </c>
      <c r="Z51" s="53">
        <v>1</v>
      </c>
      <c r="AA51" s="54">
        <v>1</v>
      </c>
      <c r="AB51" s="54">
        <v>0</v>
      </c>
      <c r="AC51" s="53">
        <v>1</v>
      </c>
      <c r="AD51" s="54">
        <v>0</v>
      </c>
      <c r="AE51" s="77">
        <v>0</v>
      </c>
      <c r="AF51" s="54"/>
      <c r="AG51" s="63">
        <v>0</v>
      </c>
      <c r="AH51" s="281">
        <v>1</v>
      </c>
      <c r="AI51" s="54">
        <v>0</v>
      </c>
      <c r="AJ51" s="63">
        <v>0</v>
      </c>
      <c r="AK51" s="99">
        <v>1500</v>
      </c>
      <c r="AL51" s="58" t="s">
        <v>246</v>
      </c>
      <c r="AM51" s="58" t="s">
        <v>192</v>
      </c>
      <c r="AN51" s="244" t="s">
        <v>196</v>
      </c>
      <c r="AO51" s="59">
        <v>0</v>
      </c>
      <c r="AP51" s="60">
        <v>1</v>
      </c>
      <c r="AQ51" s="59">
        <v>0</v>
      </c>
      <c r="AR51" s="56">
        <v>0</v>
      </c>
      <c r="AS51" s="56">
        <v>0</v>
      </c>
      <c r="AT51" s="56">
        <v>0</v>
      </c>
      <c r="AU51" s="56">
        <v>0</v>
      </c>
      <c r="AV51" s="57">
        <v>0</v>
      </c>
      <c r="AW51" s="65">
        <v>1</v>
      </c>
      <c r="AX51" s="56">
        <v>0</v>
      </c>
      <c r="AY51" s="56">
        <v>0</v>
      </c>
      <c r="AZ51" s="60">
        <v>1</v>
      </c>
      <c r="BA51" s="65">
        <v>1</v>
      </c>
      <c r="BB51" s="56">
        <v>0</v>
      </c>
      <c r="BC51" s="66">
        <v>1</v>
      </c>
      <c r="BD51" s="56">
        <v>0</v>
      </c>
      <c r="BE51" s="62">
        <v>0</v>
      </c>
      <c r="BF51" s="268">
        <v>2013</v>
      </c>
      <c r="BG51" s="12">
        <v>2</v>
      </c>
      <c r="BH51" s="263">
        <v>3</v>
      </c>
      <c r="BJ51" s="317"/>
      <c r="BK51" s="317"/>
      <c r="BL51" s="317"/>
      <c r="BM51" s="317"/>
      <c r="BN51" s="317"/>
      <c r="BO51" s="317"/>
      <c r="BP51" s="317"/>
      <c r="BQ51" s="317"/>
      <c r="BR51" s="317"/>
      <c r="BS51" s="317"/>
      <c r="BT51" s="317"/>
      <c r="BU51" s="317"/>
      <c r="BV51" s="317"/>
      <c r="BW51" s="317"/>
      <c r="BX51" s="317"/>
      <c r="BY51" s="317"/>
      <c r="BZ51" s="317"/>
      <c r="CA51" s="317"/>
      <c r="CB51" s="317"/>
    </row>
    <row r="52" spans="2:80" ht="27" customHeight="1">
      <c r="B52" s="169">
        <v>41</v>
      </c>
      <c r="C52" s="194" t="s">
        <v>96</v>
      </c>
      <c r="D52" s="125" t="s">
        <v>100</v>
      </c>
      <c r="E52" s="125" t="s">
        <v>101</v>
      </c>
      <c r="F52" s="126" t="s">
        <v>643</v>
      </c>
      <c r="G52" s="7">
        <v>2</v>
      </c>
      <c r="H52" s="36">
        <v>0.02</v>
      </c>
      <c r="I52" s="37" t="s">
        <v>664</v>
      </c>
      <c r="J52" s="297"/>
      <c r="K52" s="310"/>
      <c r="L52" s="297"/>
      <c r="M52" s="297"/>
      <c r="N52" s="213"/>
      <c r="O52" s="68">
        <v>0</v>
      </c>
      <c r="P52" s="40">
        <v>0</v>
      </c>
      <c r="Q52" s="40">
        <v>0</v>
      </c>
      <c r="R52" s="41">
        <v>1</v>
      </c>
      <c r="S52" s="41">
        <v>1</v>
      </c>
      <c r="T52" s="53">
        <f>AC52</f>
        <v>1</v>
      </c>
      <c r="U52" s="40">
        <v>0</v>
      </c>
      <c r="V52" s="41">
        <v>1</v>
      </c>
      <c r="W52" s="40">
        <v>0</v>
      </c>
      <c r="X52" s="53">
        <v>1</v>
      </c>
      <c r="Y52" s="40">
        <v>0</v>
      </c>
      <c r="Z52" s="40">
        <v>0</v>
      </c>
      <c r="AA52" s="40">
        <v>0</v>
      </c>
      <c r="AB52" s="40">
        <v>0</v>
      </c>
      <c r="AC52" s="41">
        <v>1</v>
      </c>
      <c r="AD52" s="40">
        <v>0</v>
      </c>
      <c r="AE52" s="75">
        <v>1</v>
      </c>
      <c r="AF52" s="41"/>
      <c r="AG52" s="69">
        <v>0</v>
      </c>
      <c r="AH52" s="81">
        <v>0</v>
      </c>
      <c r="AI52" s="40">
        <v>0</v>
      </c>
      <c r="AJ52" s="69">
        <v>0</v>
      </c>
      <c r="AK52" s="220" t="s">
        <v>193</v>
      </c>
      <c r="AL52" s="221" t="s">
        <v>193</v>
      </c>
      <c r="AM52" s="221" t="s">
        <v>193</v>
      </c>
      <c r="AN52" s="237" t="s">
        <v>193</v>
      </c>
      <c r="AO52" s="68">
        <v>0</v>
      </c>
      <c r="AP52" s="69">
        <v>0</v>
      </c>
      <c r="AQ52" s="68">
        <v>0</v>
      </c>
      <c r="AR52" s="40">
        <v>0</v>
      </c>
      <c r="AS52" s="40">
        <v>0</v>
      </c>
      <c r="AT52" s="40">
        <v>0</v>
      </c>
      <c r="AU52" s="40">
        <v>0</v>
      </c>
      <c r="AV52" s="69">
        <v>0</v>
      </c>
      <c r="AW52" s="68">
        <v>0</v>
      </c>
      <c r="AX52" s="40">
        <v>0</v>
      </c>
      <c r="AY52" s="40">
        <v>0</v>
      </c>
      <c r="AZ52" s="69">
        <v>0</v>
      </c>
      <c r="BA52" s="68">
        <v>0</v>
      </c>
      <c r="BB52" s="40">
        <v>0</v>
      </c>
      <c r="BC52" s="40">
        <v>0</v>
      </c>
      <c r="BD52" s="40">
        <v>0</v>
      </c>
      <c r="BE52" s="42">
        <v>0</v>
      </c>
      <c r="BF52" s="262">
        <v>2013</v>
      </c>
      <c r="BG52" s="12">
        <v>3</v>
      </c>
      <c r="BH52" s="263">
        <v>1</v>
      </c>
      <c r="BJ52" s="317"/>
      <c r="BK52" s="317"/>
      <c r="BL52" s="317"/>
      <c r="BM52" s="317"/>
      <c r="BN52" s="317"/>
      <c r="BO52" s="317"/>
      <c r="BP52" s="317"/>
      <c r="BQ52" s="317"/>
      <c r="BR52" s="317"/>
      <c r="BS52" s="317"/>
      <c r="BT52" s="317"/>
      <c r="BU52" s="317"/>
      <c r="BV52" s="317"/>
      <c r="BW52" s="317"/>
      <c r="BX52" s="317"/>
      <c r="BY52" s="317"/>
      <c r="BZ52" s="317"/>
      <c r="CA52" s="317"/>
      <c r="CB52" s="317"/>
    </row>
    <row r="53" spans="2:80" ht="27" customHeight="1">
      <c r="B53" s="169">
        <v>42</v>
      </c>
      <c r="C53" s="194" t="s">
        <v>102</v>
      </c>
      <c r="D53" s="125" t="s">
        <v>103</v>
      </c>
      <c r="E53" s="125" t="s">
        <v>104</v>
      </c>
      <c r="F53" s="126" t="s">
        <v>104</v>
      </c>
      <c r="G53" s="9">
        <v>3</v>
      </c>
      <c r="H53" s="36">
        <v>0.8</v>
      </c>
      <c r="I53" s="37" t="s">
        <v>505</v>
      </c>
      <c r="J53" s="296" t="s">
        <v>266</v>
      </c>
      <c r="K53" s="311"/>
      <c r="L53" s="296" t="s">
        <v>328</v>
      </c>
      <c r="M53" s="296" t="s">
        <v>842</v>
      </c>
      <c r="N53" s="213"/>
      <c r="O53" s="39">
        <v>1</v>
      </c>
      <c r="P53" s="41">
        <v>1</v>
      </c>
      <c r="Q53" s="40">
        <v>0</v>
      </c>
      <c r="R53" s="40">
        <v>0</v>
      </c>
      <c r="S53" s="40">
        <v>0</v>
      </c>
      <c r="T53" s="40">
        <v>0</v>
      </c>
      <c r="U53" s="40">
        <v>0</v>
      </c>
      <c r="V53" s="40">
        <v>0</v>
      </c>
      <c r="W53" s="40">
        <v>0</v>
      </c>
      <c r="X53" s="40">
        <v>0</v>
      </c>
      <c r="Y53" s="40">
        <v>0</v>
      </c>
      <c r="Z53" s="40">
        <v>0</v>
      </c>
      <c r="AA53" s="40">
        <v>0</v>
      </c>
      <c r="AB53" s="40">
        <v>0</v>
      </c>
      <c r="AC53" s="40">
        <v>0</v>
      </c>
      <c r="AD53" s="40">
        <v>0</v>
      </c>
      <c r="AE53" s="42">
        <v>0</v>
      </c>
      <c r="AF53" s="40"/>
      <c r="AG53" s="72">
        <v>1</v>
      </c>
      <c r="AH53" s="282">
        <v>1</v>
      </c>
      <c r="AI53" s="40">
        <v>0</v>
      </c>
      <c r="AJ53" s="69">
        <v>0</v>
      </c>
      <c r="AK53" s="220" t="s">
        <v>193</v>
      </c>
      <c r="AL53" s="221" t="s">
        <v>193</v>
      </c>
      <c r="AM53" s="221" t="s">
        <v>193</v>
      </c>
      <c r="AN53" s="237" t="s">
        <v>193</v>
      </c>
      <c r="AO53" s="68">
        <v>0</v>
      </c>
      <c r="AP53" s="69">
        <v>0</v>
      </c>
      <c r="AQ53" s="68">
        <v>0</v>
      </c>
      <c r="AR53" s="40">
        <v>0</v>
      </c>
      <c r="AS53" s="40">
        <v>0</v>
      </c>
      <c r="AT53" s="1">
        <v>1</v>
      </c>
      <c r="AU53" s="40">
        <v>0</v>
      </c>
      <c r="AV53" s="69">
        <v>0</v>
      </c>
      <c r="AW53" s="68">
        <v>0</v>
      </c>
      <c r="AX53" s="40">
        <v>0</v>
      </c>
      <c r="AY53" s="40">
        <v>0</v>
      </c>
      <c r="AZ53" s="69">
        <v>0</v>
      </c>
      <c r="BA53" s="81">
        <v>0</v>
      </c>
      <c r="BB53" s="40">
        <v>0</v>
      </c>
      <c r="BC53" s="40">
        <v>0</v>
      </c>
      <c r="BD53" s="40">
        <v>0</v>
      </c>
      <c r="BE53" s="42">
        <v>0</v>
      </c>
      <c r="BF53" s="262">
        <v>2013</v>
      </c>
      <c r="BG53" s="12">
        <v>4</v>
      </c>
      <c r="BH53" s="263">
        <v>30</v>
      </c>
      <c r="BJ53" s="317"/>
      <c r="BK53" s="317"/>
      <c r="BL53" s="317"/>
      <c r="BM53" s="317"/>
      <c r="BN53" s="317"/>
      <c r="BO53" s="317"/>
      <c r="BP53" s="317"/>
      <c r="BQ53" s="317"/>
      <c r="BR53" s="317"/>
      <c r="BS53" s="317"/>
      <c r="BT53" s="317"/>
      <c r="BU53" s="317"/>
      <c r="BV53" s="317"/>
      <c r="BW53" s="317"/>
      <c r="BX53" s="317"/>
      <c r="BY53" s="317"/>
      <c r="BZ53" s="317"/>
      <c r="CA53" s="317"/>
      <c r="CB53" s="317"/>
    </row>
    <row r="54" spans="2:80" ht="27" customHeight="1">
      <c r="B54" s="169">
        <v>43</v>
      </c>
      <c r="C54" s="194" t="s">
        <v>102</v>
      </c>
      <c r="D54" s="125" t="s">
        <v>105</v>
      </c>
      <c r="E54" s="125" t="s">
        <v>106</v>
      </c>
      <c r="F54" s="126" t="s">
        <v>159</v>
      </c>
      <c r="G54" s="4">
        <v>1</v>
      </c>
      <c r="H54" s="36">
        <v>0.5</v>
      </c>
      <c r="I54" s="37" t="s">
        <v>506</v>
      </c>
      <c r="J54" s="297"/>
      <c r="K54" s="310"/>
      <c r="L54" s="296" t="s">
        <v>911</v>
      </c>
      <c r="M54" s="296" t="s">
        <v>845</v>
      </c>
      <c r="N54" s="213"/>
      <c r="O54" s="39">
        <v>1</v>
      </c>
      <c r="P54" s="40">
        <v>0</v>
      </c>
      <c r="Q54" s="40">
        <v>0</v>
      </c>
      <c r="R54" s="40">
        <v>0</v>
      </c>
      <c r="S54" s="41">
        <v>1</v>
      </c>
      <c r="T54" s="53">
        <v>1</v>
      </c>
      <c r="U54" s="40">
        <v>0</v>
      </c>
      <c r="V54" s="40">
        <v>0</v>
      </c>
      <c r="W54" s="40">
        <v>0</v>
      </c>
      <c r="X54" s="40">
        <v>0</v>
      </c>
      <c r="Y54" s="40">
        <v>0</v>
      </c>
      <c r="Z54" s="40">
        <v>0</v>
      </c>
      <c r="AA54" s="40">
        <v>0</v>
      </c>
      <c r="AB54" s="40">
        <v>0</v>
      </c>
      <c r="AC54" s="41">
        <v>1</v>
      </c>
      <c r="AD54" s="40">
        <v>0</v>
      </c>
      <c r="AE54" s="42">
        <v>0</v>
      </c>
      <c r="AF54" s="40"/>
      <c r="AG54" s="69">
        <v>0</v>
      </c>
      <c r="AH54" s="81">
        <v>0</v>
      </c>
      <c r="AI54" s="40">
        <v>0</v>
      </c>
      <c r="AJ54" s="69">
        <v>0</v>
      </c>
      <c r="AK54" s="220" t="s">
        <v>193</v>
      </c>
      <c r="AL54" s="221" t="s">
        <v>193</v>
      </c>
      <c r="AM54" s="221" t="s">
        <v>193</v>
      </c>
      <c r="AN54" s="248" t="s">
        <v>196</v>
      </c>
      <c r="AO54" s="68">
        <v>0</v>
      </c>
      <c r="AP54" s="72">
        <v>1</v>
      </c>
      <c r="AQ54" s="68">
        <v>0</v>
      </c>
      <c r="AR54" s="40">
        <v>0</v>
      </c>
      <c r="AS54" s="40">
        <v>0</v>
      </c>
      <c r="AT54" s="40">
        <v>0</v>
      </c>
      <c r="AU54" s="40">
        <v>0</v>
      </c>
      <c r="AV54" s="69">
        <v>0</v>
      </c>
      <c r="AW54" s="68">
        <v>0</v>
      </c>
      <c r="AX54" s="40">
        <v>0</v>
      </c>
      <c r="AY54" s="40">
        <v>0</v>
      </c>
      <c r="AZ54" s="69">
        <v>0</v>
      </c>
      <c r="BA54" s="81">
        <v>0</v>
      </c>
      <c r="BB54" s="40">
        <v>0</v>
      </c>
      <c r="BC54" s="40">
        <v>0</v>
      </c>
      <c r="BD54" s="40">
        <v>0</v>
      </c>
      <c r="BE54" s="42">
        <v>0</v>
      </c>
      <c r="BF54" s="262">
        <v>2013</v>
      </c>
      <c r="BG54" s="12">
        <v>1</v>
      </c>
      <c r="BH54" s="263">
        <v>24</v>
      </c>
      <c r="BJ54" s="317"/>
      <c r="BK54" s="317"/>
      <c r="BL54" s="317"/>
      <c r="BM54" s="317"/>
      <c r="BN54" s="317"/>
      <c r="BO54" s="317"/>
      <c r="BP54" s="317"/>
      <c r="BQ54" s="317"/>
      <c r="BR54" s="317"/>
      <c r="BS54" s="317"/>
      <c r="BT54" s="317"/>
      <c r="BU54" s="317"/>
      <c r="BV54" s="317"/>
      <c r="BW54" s="317"/>
      <c r="BX54" s="317"/>
      <c r="BY54" s="317"/>
      <c r="BZ54" s="317"/>
      <c r="CA54" s="317"/>
      <c r="CB54" s="317"/>
    </row>
    <row r="55" spans="2:80" ht="27" customHeight="1">
      <c r="B55" s="169">
        <v>44</v>
      </c>
      <c r="C55" s="194" t="s">
        <v>102</v>
      </c>
      <c r="D55" s="125" t="s">
        <v>39</v>
      </c>
      <c r="E55" s="125" t="s">
        <v>40</v>
      </c>
      <c r="F55" s="126" t="s">
        <v>41</v>
      </c>
      <c r="G55" s="4">
        <v>1</v>
      </c>
      <c r="H55" s="36">
        <v>1.6</v>
      </c>
      <c r="I55" s="37" t="s">
        <v>663</v>
      </c>
      <c r="J55" s="297"/>
      <c r="K55" s="310"/>
      <c r="L55" s="296" t="s">
        <v>515</v>
      </c>
      <c r="M55" s="297"/>
      <c r="N55" s="213"/>
      <c r="O55" s="39">
        <v>1</v>
      </c>
      <c r="P55" s="40">
        <v>0</v>
      </c>
      <c r="Q55" s="40">
        <v>0</v>
      </c>
      <c r="R55" s="41">
        <v>1</v>
      </c>
      <c r="S55" s="41">
        <v>1</v>
      </c>
      <c r="T55" s="40">
        <v>0</v>
      </c>
      <c r="U55" s="40">
        <v>0</v>
      </c>
      <c r="V55" s="40">
        <v>0</v>
      </c>
      <c r="W55" s="40">
        <v>0</v>
      </c>
      <c r="X55" s="53">
        <v>1</v>
      </c>
      <c r="Y55" s="40">
        <v>0</v>
      </c>
      <c r="Z55" s="40">
        <v>0</v>
      </c>
      <c r="AA55" s="40">
        <v>0</v>
      </c>
      <c r="AB55" s="40">
        <v>0</v>
      </c>
      <c r="AC55" s="40">
        <v>0</v>
      </c>
      <c r="AD55" s="40">
        <v>0</v>
      </c>
      <c r="AE55" s="74">
        <v>1</v>
      </c>
      <c r="AF55" s="1"/>
      <c r="AG55" s="69">
        <v>0</v>
      </c>
      <c r="AH55" s="81">
        <v>0</v>
      </c>
      <c r="AI55" s="40">
        <v>0</v>
      </c>
      <c r="AJ55" s="45">
        <v>1</v>
      </c>
      <c r="AK55" s="220" t="s">
        <v>193</v>
      </c>
      <c r="AL55" s="221" t="s">
        <v>193</v>
      </c>
      <c r="AM55" s="221" t="s">
        <v>193</v>
      </c>
      <c r="AN55" s="237" t="s">
        <v>193</v>
      </c>
      <c r="AO55" s="220" t="s">
        <v>193</v>
      </c>
      <c r="AP55" s="222" t="s">
        <v>193</v>
      </c>
      <c r="AQ55" s="220" t="s">
        <v>193</v>
      </c>
      <c r="AR55" s="221" t="s">
        <v>193</v>
      </c>
      <c r="AS55" s="221" t="s">
        <v>193</v>
      </c>
      <c r="AT55" s="221" t="s">
        <v>193</v>
      </c>
      <c r="AU55" s="221" t="s">
        <v>193</v>
      </c>
      <c r="AV55" s="237" t="s">
        <v>193</v>
      </c>
      <c r="AW55" s="220" t="s">
        <v>193</v>
      </c>
      <c r="AX55" s="221" t="s">
        <v>193</v>
      </c>
      <c r="AY55" s="221" t="s">
        <v>193</v>
      </c>
      <c r="AZ55" s="237" t="s">
        <v>193</v>
      </c>
      <c r="BA55" s="235" t="s">
        <v>193</v>
      </c>
      <c r="BB55" s="221" t="s">
        <v>193</v>
      </c>
      <c r="BC55" s="221" t="s">
        <v>193</v>
      </c>
      <c r="BD55" s="221" t="s">
        <v>193</v>
      </c>
      <c r="BE55" s="237" t="s">
        <v>193</v>
      </c>
      <c r="BF55" s="262">
        <v>2013</v>
      </c>
      <c r="BG55" s="12">
        <v>2</v>
      </c>
      <c r="BH55" s="263">
        <v>15</v>
      </c>
      <c r="BJ55" s="317"/>
      <c r="BK55" s="317"/>
      <c r="BL55" s="317"/>
      <c r="BM55" s="317"/>
      <c r="BN55" s="317"/>
      <c r="BO55" s="317"/>
      <c r="BP55" s="317"/>
      <c r="BQ55" s="317"/>
      <c r="BR55" s="317"/>
      <c r="BS55" s="317"/>
      <c r="BT55" s="317"/>
      <c r="BU55" s="317"/>
      <c r="BV55" s="317"/>
      <c r="BW55" s="317"/>
      <c r="BX55" s="317"/>
      <c r="BY55" s="317"/>
      <c r="BZ55" s="317"/>
      <c r="CA55" s="317"/>
      <c r="CB55" s="317"/>
    </row>
    <row r="56" spans="2:60" s="419" customFormat="1" ht="27" customHeight="1">
      <c r="B56" s="169">
        <v>45</v>
      </c>
      <c r="C56" s="194" t="s">
        <v>102</v>
      </c>
      <c r="D56" s="125" t="s">
        <v>30</v>
      </c>
      <c r="E56" s="125" t="s">
        <v>31</v>
      </c>
      <c r="F56" s="126" t="s">
        <v>31</v>
      </c>
      <c r="G56" s="4">
        <v>1</v>
      </c>
      <c r="H56" s="36">
        <v>3</v>
      </c>
      <c r="I56" s="37" t="s">
        <v>519</v>
      </c>
      <c r="J56" s="297"/>
      <c r="K56" s="310"/>
      <c r="L56" s="296" t="s">
        <v>639</v>
      </c>
      <c r="M56" s="297"/>
      <c r="N56" s="213"/>
      <c r="O56" s="83">
        <v>1</v>
      </c>
      <c r="P56" s="84">
        <v>0</v>
      </c>
      <c r="Q56" s="84">
        <v>0</v>
      </c>
      <c r="R56" s="84">
        <v>0</v>
      </c>
      <c r="S56" s="84">
        <v>0</v>
      </c>
      <c r="T56" s="84">
        <v>0</v>
      </c>
      <c r="U56" s="84">
        <v>0</v>
      </c>
      <c r="V56" s="85">
        <v>1</v>
      </c>
      <c r="W56" s="84">
        <v>0</v>
      </c>
      <c r="X56" s="84">
        <v>0</v>
      </c>
      <c r="Y56" s="84">
        <v>0</v>
      </c>
      <c r="Z56" s="84">
        <v>0</v>
      </c>
      <c r="AA56" s="84">
        <v>0</v>
      </c>
      <c r="AB56" s="84">
        <v>0</v>
      </c>
      <c r="AC56" s="84">
        <v>0</v>
      </c>
      <c r="AD56" s="84">
        <v>0</v>
      </c>
      <c r="AE56" s="91">
        <v>0</v>
      </c>
      <c r="AF56" s="84"/>
      <c r="AG56" s="92">
        <v>0</v>
      </c>
      <c r="AH56" s="288">
        <v>1</v>
      </c>
      <c r="AI56" s="84">
        <v>0</v>
      </c>
      <c r="AJ56" s="92">
        <v>0</v>
      </c>
      <c r="AK56" s="220" t="s">
        <v>193</v>
      </c>
      <c r="AL56" s="221" t="s">
        <v>193</v>
      </c>
      <c r="AM56" s="47" t="s">
        <v>194</v>
      </c>
      <c r="AN56" s="237" t="s">
        <v>193</v>
      </c>
      <c r="AO56" s="94">
        <v>1</v>
      </c>
      <c r="AP56" s="89">
        <v>0</v>
      </c>
      <c r="AQ56" s="98">
        <v>0</v>
      </c>
      <c r="AR56" s="84">
        <v>0</v>
      </c>
      <c r="AS56" s="84">
        <v>0</v>
      </c>
      <c r="AT56" s="84">
        <v>0</v>
      </c>
      <c r="AU56" s="84">
        <v>0</v>
      </c>
      <c r="AV56" s="92">
        <v>0</v>
      </c>
      <c r="AW56" s="221" t="s">
        <v>193</v>
      </c>
      <c r="AX56" s="221" t="s">
        <v>193</v>
      </c>
      <c r="AY56" s="221" t="s">
        <v>193</v>
      </c>
      <c r="AZ56" s="221" t="s">
        <v>193</v>
      </c>
      <c r="BA56" s="94">
        <v>1</v>
      </c>
      <c r="BB56" s="95">
        <v>1</v>
      </c>
      <c r="BC56" s="95">
        <v>1</v>
      </c>
      <c r="BD56" s="44">
        <v>0</v>
      </c>
      <c r="BE56" s="51">
        <v>0</v>
      </c>
      <c r="BF56" s="269">
        <v>2013</v>
      </c>
      <c r="BG56" s="16">
        <v>3</v>
      </c>
      <c r="BH56" s="270">
        <v>5</v>
      </c>
    </row>
    <row r="57" spans="2:60" ht="27" customHeight="1">
      <c r="B57" s="169">
        <v>46</v>
      </c>
      <c r="C57" s="194" t="s">
        <v>107</v>
      </c>
      <c r="D57" s="125" t="s">
        <v>108</v>
      </c>
      <c r="E57" s="125" t="s">
        <v>109</v>
      </c>
      <c r="F57" s="126" t="s">
        <v>160</v>
      </c>
      <c r="G57" s="9">
        <v>3</v>
      </c>
      <c r="H57" s="36">
        <v>1.2</v>
      </c>
      <c r="I57" s="37" t="s">
        <v>539</v>
      </c>
      <c r="J57" s="205"/>
      <c r="K57" s="296" t="s">
        <v>848</v>
      </c>
      <c r="L57" s="296" t="s">
        <v>909</v>
      </c>
      <c r="M57" s="296" t="s">
        <v>753</v>
      </c>
      <c r="N57" s="213"/>
      <c r="O57" s="39">
        <v>1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>
        <v>0</v>
      </c>
      <c r="V57" s="40">
        <v>0</v>
      </c>
      <c r="W57" s="40">
        <v>0</v>
      </c>
      <c r="X57" s="40">
        <v>0</v>
      </c>
      <c r="Y57" s="40">
        <v>0</v>
      </c>
      <c r="Z57" s="40">
        <v>0</v>
      </c>
      <c r="AA57" s="40">
        <v>0</v>
      </c>
      <c r="AB57" s="40">
        <v>0</v>
      </c>
      <c r="AC57" s="40">
        <v>0</v>
      </c>
      <c r="AD57" s="40">
        <v>0</v>
      </c>
      <c r="AE57" s="42">
        <v>0</v>
      </c>
      <c r="AF57" s="40"/>
      <c r="AG57" s="69">
        <v>0</v>
      </c>
      <c r="AH57" s="73">
        <v>1</v>
      </c>
      <c r="AI57" s="40">
        <v>0</v>
      </c>
      <c r="AJ57" s="69">
        <v>0</v>
      </c>
      <c r="AK57" s="220" t="s">
        <v>193</v>
      </c>
      <c r="AL57" s="71" t="s">
        <v>250</v>
      </c>
      <c r="AM57" s="71" t="s">
        <v>186</v>
      </c>
      <c r="AN57" s="245" t="s">
        <v>188</v>
      </c>
      <c r="AO57" s="68">
        <v>0</v>
      </c>
      <c r="AP57" s="45">
        <v>1</v>
      </c>
      <c r="AQ57" s="68">
        <v>0</v>
      </c>
      <c r="AR57" s="1">
        <v>1</v>
      </c>
      <c r="AS57" s="40">
        <v>0</v>
      </c>
      <c r="AT57" s="40">
        <v>0</v>
      </c>
      <c r="AU57" s="40">
        <v>0</v>
      </c>
      <c r="AV57" s="69">
        <v>0</v>
      </c>
      <c r="AW57" s="68">
        <v>0</v>
      </c>
      <c r="AX57" s="40">
        <v>0</v>
      </c>
      <c r="AY57" s="40">
        <v>0</v>
      </c>
      <c r="AZ57" s="45">
        <v>1</v>
      </c>
      <c r="BA57" s="81">
        <v>0</v>
      </c>
      <c r="BB57" s="1">
        <v>1</v>
      </c>
      <c r="BC57" s="1">
        <v>1</v>
      </c>
      <c r="BD57" s="1">
        <v>1</v>
      </c>
      <c r="BE57" s="42">
        <v>0</v>
      </c>
      <c r="BF57" s="264">
        <v>2012</v>
      </c>
      <c r="BG57" s="13">
        <v>3</v>
      </c>
      <c r="BH57" s="265">
        <v>12</v>
      </c>
    </row>
    <row r="58" spans="2:60" s="419" customFormat="1" ht="27" customHeight="1">
      <c r="B58" s="169">
        <v>47</v>
      </c>
      <c r="C58" s="194" t="s">
        <v>107</v>
      </c>
      <c r="D58" s="125" t="s">
        <v>24</v>
      </c>
      <c r="E58" s="125" t="s">
        <v>25</v>
      </c>
      <c r="F58" s="126" t="s">
        <v>26</v>
      </c>
      <c r="G58" s="7">
        <v>2</v>
      </c>
      <c r="H58" s="36">
        <v>2</v>
      </c>
      <c r="I58" s="37" t="s">
        <v>230</v>
      </c>
      <c r="J58" s="296" t="s">
        <v>892</v>
      </c>
      <c r="K58" s="310"/>
      <c r="L58" s="297"/>
      <c r="M58" s="296" t="s">
        <v>752</v>
      </c>
      <c r="N58" s="213"/>
      <c r="O58" s="83">
        <v>1</v>
      </c>
      <c r="P58" s="85">
        <v>1</v>
      </c>
      <c r="Q58" s="85">
        <v>1</v>
      </c>
      <c r="R58" s="84">
        <v>0</v>
      </c>
      <c r="S58" s="85">
        <v>1</v>
      </c>
      <c r="T58" s="85">
        <v>1</v>
      </c>
      <c r="U58" s="84">
        <v>0</v>
      </c>
      <c r="V58" s="84">
        <v>0</v>
      </c>
      <c r="W58" s="85">
        <v>1</v>
      </c>
      <c r="X58" s="85">
        <v>1</v>
      </c>
      <c r="Y58" s="84">
        <v>0</v>
      </c>
      <c r="Z58" s="84">
        <v>0</v>
      </c>
      <c r="AA58" s="95">
        <v>1</v>
      </c>
      <c r="AB58" s="84">
        <v>0</v>
      </c>
      <c r="AC58" s="85">
        <v>1</v>
      </c>
      <c r="AD58" s="85">
        <v>1</v>
      </c>
      <c r="AE58" s="91">
        <v>0</v>
      </c>
      <c r="AF58" s="84"/>
      <c r="AG58" s="92">
        <v>0</v>
      </c>
      <c r="AH58" s="235" t="s">
        <v>193</v>
      </c>
      <c r="AI58" s="221" t="s">
        <v>193</v>
      </c>
      <c r="AJ58" s="237" t="s">
        <v>193</v>
      </c>
      <c r="AK58" s="220" t="s">
        <v>193</v>
      </c>
      <c r="AL58" s="47" t="s">
        <v>250</v>
      </c>
      <c r="AM58" s="47" t="s">
        <v>192</v>
      </c>
      <c r="AN58" s="101" t="s">
        <v>188</v>
      </c>
      <c r="AO58" s="94">
        <v>1</v>
      </c>
      <c r="AP58" s="89">
        <v>0</v>
      </c>
      <c r="AQ58" s="98">
        <v>0</v>
      </c>
      <c r="AR58" s="84">
        <v>0</v>
      </c>
      <c r="AS58" s="84">
        <v>0</v>
      </c>
      <c r="AT58" s="84">
        <v>0</v>
      </c>
      <c r="AU58" s="84">
        <v>0</v>
      </c>
      <c r="AV58" s="92">
        <v>0</v>
      </c>
      <c r="AW58" s="94">
        <v>1</v>
      </c>
      <c r="AX58" s="44">
        <v>0</v>
      </c>
      <c r="AY58" s="44">
        <v>0</v>
      </c>
      <c r="AZ58" s="93">
        <v>1</v>
      </c>
      <c r="BA58" s="43">
        <v>0</v>
      </c>
      <c r="BB58" s="44">
        <v>0</v>
      </c>
      <c r="BC58" s="44">
        <v>0</v>
      </c>
      <c r="BD58" s="44">
        <v>0</v>
      </c>
      <c r="BE58" s="51">
        <v>0</v>
      </c>
      <c r="BF58" s="266">
        <v>2012</v>
      </c>
      <c r="BG58" s="14">
        <v>6</v>
      </c>
      <c r="BH58" s="267">
        <v>22</v>
      </c>
    </row>
    <row r="59" spans="2:60" ht="27" customHeight="1">
      <c r="B59" s="169">
        <v>48</v>
      </c>
      <c r="C59" s="194" t="s">
        <v>107</v>
      </c>
      <c r="D59" s="125" t="s">
        <v>179</v>
      </c>
      <c r="E59" s="125" t="s">
        <v>180</v>
      </c>
      <c r="F59" s="126" t="s">
        <v>38</v>
      </c>
      <c r="G59" s="4">
        <v>1</v>
      </c>
      <c r="H59" s="36">
        <v>2</v>
      </c>
      <c r="I59" s="37" t="s">
        <v>222</v>
      </c>
      <c r="J59" s="297"/>
      <c r="K59" s="310"/>
      <c r="L59" s="296" t="s">
        <v>702</v>
      </c>
      <c r="M59" s="297"/>
      <c r="N59" s="213"/>
      <c r="O59" s="39">
        <v>1</v>
      </c>
      <c r="P59" s="40">
        <v>0</v>
      </c>
      <c r="Q59" s="40">
        <v>0</v>
      </c>
      <c r="R59" s="40">
        <v>0</v>
      </c>
      <c r="S59" s="40">
        <v>0</v>
      </c>
      <c r="T59" s="40">
        <v>0</v>
      </c>
      <c r="U59" s="40">
        <v>0</v>
      </c>
      <c r="V59" s="40">
        <v>0</v>
      </c>
      <c r="W59" s="40">
        <v>0</v>
      </c>
      <c r="X59" s="40">
        <v>0</v>
      </c>
      <c r="Y59" s="44">
        <v>0</v>
      </c>
      <c r="Z59" s="44">
        <v>0</v>
      </c>
      <c r="AA59" s="44">
        <v>0</v>
      </c>
      <c r="AB59" s="40">
        <v>0</v>
      </c>
      <c r="AC59" s="40">
        <v>0</v>
      </c>
      <c r="AD59" s="40">
        <v>0</v>
      </c>
      <c r="AE59" s="51">
        <v>0</v>
      </c>
      <c r="AF59" s="44"/>
      <c r="AG59" s="69">
        <v>0</v>
      </c>
      <c r="AH59" s="50">
        <v>0</v>
      </c>
      <c r="AI59" s="44">
        <v>0</v>
      </c>
      <c r="AJ59" s="49">
        <v>0</v>
      </c>
      <c r="AK59" s="220" t="s">
        <v>193</v>
      </c>
      <c r="AL59" s="221" t="s">
        <v>193</v>
      </c>
      <c r="AM59" s="221" t="s">
        <v>193</v>
      </c>
      <c r="AN59" s="237" t="s">
        <v>193</v>
      </c>
      <c r="AO59" s="43">
        <v>0</v>
      </c>
      <c r="AP59" s="49">
        <v>0</v>
      </c>
      <c r="AQ59" s="43">
        <v>0</v>
      </c>
      <c r="AR59" s="44">
        <v>0</v>
      </c>
      <c r="AS59" s="44">
        <v>0</v>
      </c>
      <c r="AT59" s="44">
        <v>0</v>
      </c>
      <c r="AU59" s="44">
        <v>0</v>
      </c>
      <c r="AV59" s="49">
        <v>0</v>
      </c>
      <c r="AW59" s="43">
        <v>0</v>
      </c>
      <c r="AX59" s="44">
        <v>0</v>
      </c>
      <c r="AY59" s="44">
        <v>0</v>
      </c>
      <c r="AZ59" s="49">
        <v>0</v>
      </c>
      <c r="BA59" s="50">
        <v>0</v>
      </c>
      <c r="BB59" s="44">
        <v>0</v>
      </c>
      <c r="BC59" s="44">
        <v>0</v>
      </c>
      <c r="BD59" s="44">
        <v>0</v>
      </c>
      <c r="BE59" s="51">
        <v>0</v>
      </c>
      <c r="BF59" s="262">
        <v>2013</v>
      </c>
      <c r="BG59" s="12">
        <v>1</v>
      </c>
      <c r="BH59" s="263">
        <v>18</v>
      </c>
    </row>
    <row r="60" spans="2:60" ht="27" customHeight="1">
      <c r="B60" s="169">
        <v>49</v>
      </c>
      <c r="C60" s="194" t="s">
        <v>110</v>
      </c>
      <c r="D60" s="125" t="s">
        <v>112</v>
      </c>
      <c r="E60" s="125" t="s">
        <v>113</v>
      </c>
      <c r="F60" s="126" t="s">
        <v>161</v>
      </c>
      <c r="G60" s="4">
        <v>1</v>
      </c>
      <c r="H60" s="36">
        <v>0.6</v>
      </c>
      <c r="I60" s="37" t="s">
        <v>248</v>
      </c>
      <c r="J60" s="297"/>
      <c r="K60" s="296" t="s">
        <v>857</v>
      </c>
      <c r="L60" s="296" t="s">
        <v>910</v>
      </c>
      <c r="M60" s="296" t="s">
        <v>752</v>
      </c>
      <c r="N60" s="213" t="s">
        <v>855</v>
      </c>
      <c r="O60" s="39">
        <v>1</v>
      </c>
      <c r="P60" s="40">
        <v>0</v>
      </c>
      <c r="Q60" s="40">
        <v>0</v>
      </c>
      <c r="R60" s="40">
        <v>0</v>
      </c>
      <c r="S60" s="41">
        <v>1</v>
      </c>
      <c r="T60" s="40">
        <v>0</v>
      </c>
      <c r="U60" s="40">
        <v>0</v>
      </c>
      <c r="V60" s="40">
        <v>0</v>
      </c>
      <c r="W60" s="40">
        <v>0</v>
      </c>
      <c r="X60" s="41">
        <v>1</v>
      </c>
      <c r="Y60" s="44">
        <v>0</v>
      </c>
      <c r="Z60" s="41">
        <v>1</v>
      </c>
      <c r="AA60" s="44">
        <v>0</v>
      </c>
      <c r="AB60" s="40">
        <v>0</v>
      </c>
      <c r="AC60" s="40">
        <v>0</v>
      </c>
      <c r="AD60" s="40">
        <v>0</v>
      </c>
      <c r="AE60" s="51">
        <v>0</v>
      </c>
      <c r="AF60" s="44"/>
      <c r="AG60" s="69">
        <v>0</v>
      </c>
      <c r="AH60" s="50">
        <v>0</v>
      </c>
      <c r="AI60" s="1">
        <v>1</v>
      </c>
      <c r="AJ60" s="49">
        <v>0</v>
      </c>
      <c r="AK60" s="220" t="s">
        <v>193</v>
      </c>
      <c r="AL60" s="71" t="s">
        <v>250</v>
      </c>
      <c r="AM60" s="71" t="s">
        <v>192</v>
      </c>
      <c r="AN60" s="245" t="s">
        <v>191</v>
      </c>
      <c r="AO60" s="48">
        <v>1</v>
      </c>
      <c r="AP60" s="49">
        <v>0</v>
      </c>
      <c r="AQ60" s="43">
        <v>0</v>
      </c>
      <c r="AR60" s="44">
        <v>0</v>
      </c>
      <c r="AS60" s="44">
        <v>0</v>
      </c>
      <c r="AT60" s="44">
        <v>0</v>
      </c>
      <c r="AU60" s="44">
        <v>0</v>
      </c>
      <c r="AV60" s="49">
        <v>0</v>
      </c>
      <c r="AW60" s="65">
        <v>1</v>
      </c>
      <c r="AX60" s="66">
        <v>1</v>
      </c>
      <c r="AY60" s="44">
        <v>0</v>
      </c>
      <c r="AZ60" s="60">
        <v>1</v>
      </c>
      <c r="BA60" s="50">
        <v>0</v>
      </c>
      <c r="BB60" s="44">
        <v>0</v>
      </c>
      <c r="BC60" s="44">
        <v>0</v>
      </c>
      <c r="BD60" s="44">
        <v>0</v>
      </c>
      <c r="BE60" s="51">
        <v>0</v>
      </c>
      <c r="BF60" s="258">
        <v>2013</v>
      </c>
      <c r="BG60" s="8">
        <v>2</v>
      </c>
      <c r="BH60" s="259">
        <v>27</v>
      </c>
    </row>
    <row r="61" spans="2:60" s="424" customFormat="1" ht="27" customHeight="1">
      <c r="B61" s="169">
        <v>50</v>
      </c>
      <c r="C61" s="194" t="s">
        <v>110</v>
      </c>
      <c r="D61" s="125" t="s">
        <v>32</v>
      </c>
      <c r="E61" s="125" t="s">
        <v>33</v>
      </c>
      <c r="F61" s="126" t="s">
        <v>34</v>
      </c>
      <c r="G61" s="4">
        <v>1</v>
      </c>
      <c r="H61" s="36">
        <v>1.2</v>
      </c>
      <c r="I61" s="37" t="s">
        <v>232</v>
      </c>
      <c r="J61" s="297"/>
      <c r="K61" s="310"/>
      <c r="L61" s="297"/>
      <c r="M61" s="297"/>
      <c r="N61" s="213"/>
      <c r="O61" s="220" t="s">
        <v>193</v>
      </c>
      <c r="P61" s="235" t="s">
        <v>193</v>
      </c>
      <c r="Q61" s="235" t="s">
        <v>193</v>
      </c>
      <c r="R61" s="235" t="s">
        <v>193</v>
      </c>
      <c r="S61" s="235" t="s">
        <v>193</v>
      </c>
      <c r="T61" s="235" t="s">
        <v>193</v>
      </c>
      <c r="U61" s="235" t="s">
        <v>193</v>
      </c>
      <c r="V61" s="235" t="s">
        <v>193</v>
      </c>
      <c r="W61" s="235" t="s">
        <v>193</v>
      </c>
      <c r="X61" s="235" t="s">
        <v>193</v>
      </c>
      <c r="Y61" s="235" t="s">
        <v>193</v>
      </c>
      <c r="Z61" s="235" t="s">
        <v>193</v>
      </c>
      <c r="AA61" s="235" t="s">
        <v>193</v>
      </c>
      <c r="AB61" s="235" t="s">
        <v>193</v>
      </c>
      <c r="AC61" s="235" t="s">
        <v>193</v>
      </c>
      <c r="AD61" s="235" t="s">
        <v>193</v>
      </c>
      <c r="AE61" s="236" t="s">
        <v>193</v>
      </c>
      <c r="AF61" s="221"/>
      <c r="AG61" s="237" t="s">
        <v>193</v>
      </c>
      <c r="AH61" s="235" t="s">
        <v>193</v>
      </c>
      <c r="AI61" s="221" t="s">
        <v>193</v>
      </c>
      <c r="AJ61" s="237" t="s">
        <v>193</v>
      </c>
      <c r="AK61" s="220" t="s">
        <v>193</v>
      </c>
      <c r="AL61" s="221" t="s">
        <v>193</v>
      </c>
      <c r="AM61" s="221" t="s">
        <v>193</v>
      </c>
      <c r="AN61" s="237" t="s">
        <v>193</v>
      </c>
      <c r="AO61" s="220" t="s">
        <v>193</v>
      </c>
      <c r="AP61" s="237" t="s">
        <v>193</v>
      </c>
      <c r="AQ61" s="220" t="s">
        <v>193</v>
      </c>
      <c r="AR61" s="221" t="s">
        <v>193</v>
      </c>
      <c r="AS61" s="221" t="s">
        <v>193</v>
      </c>
      <c r="AT61" s="221" t="s">
        <v>193</v>
      </c>
      <c r="AU61" s="221" t="s">
        <v>193</v>
      </c>
      <c r="AV61" s="237" t="s">
        <v>193</v>
      </c>
      <c r="AW61" s="220" t="s">
        <v>193</v>
      </c>
      <c r="AX61" s="221" t="s">
        <v>193</v>
      </c>
      <c r="AY61" s="221" t="s">
        <v>193</v>
      </c>
      <c r="AZ61" s="237" t="s">
        <v>193</v>
      </c>
      <c r="BA61" s="220" t="s">
        <v>193</v>
      </c>
      <c r="BB61" s="221" t="s">
        <v>193</v>
      </c>
      <c r="BC61" s="221" t="s">
        <v>193</v>
      </c>
      <c r="BD61" s="221" t="s">
        <v>193</v>
      </c>
      <c r="BE61" s="222" t="s">
        <v>193</v>
      </c>
      <c r="BF61" s="262">
        <v>2013</v>
      </c>
      <c r="BG61" s="12">
        <v>2</v>
      </c>
      <c r="BH61" s="263">
        <v>27</v>
      </c>
    </row>
    <row r="62" spans="2:60" ht="27" customHeight="1">
      <c r="B62" s="169">
        <v>51</v>
      </c>
      <c r="C62" s="194" t="s">
        <v>110</v>
      </c>
      <c r="D62" s="125" t="s">
        <v>223</v>
      </c>
      <c r="E62" s="125" t="s">
        <v>223</v>
      </c>
      <c r="F62" s="126" t="s">
        <v>4</v>
      </c>
      <c r="G62" s="4">
        <v>1</v>
      </c>
      <c r="H62" s="36">
        <v>5</v>
      </c>
      <c r="I62" s="37" t="s">
        <v>679</v>
      </c>
      <c r="J62" s="297"/>
      <c r="K62" s="296" t="s">
        <v>856</v>
      </c>
      <c r="L62" s="296" t="s">
        <v>328</v>
      </c>
      <c r="M62" s="296" t="s">
        <v>913</v>
      </c>
      <c r="N62" s="213"/>
      <c r="O62" s="39">
        <v>1</v>
      </c>
      <c r="P62" s="41">
        <v>1</v>
      </c>
      <c r="Q62" s="41">
        <v>1</v>
      </c>
      <c r="R62" s="40">
        <v>0</v>
      </c>
      <c r="S62" s="41">
        <v>1</v>
      </c>
      <c r="T62" s="40">
        <v>0</v>
      </c>
      <c r="U62" s="41">
        <v>1</v>
      </c>
      <c r="V62" s="40">
        <v>0</v>
      </c>
      <c r="W62" s="40">
        <v>0</v>
      </c>
      <c r="X62" s="40">
        <v>0</v>
      </c>
      <c r="Y62" s="40">
        <v>0</v>
      </c>
      <c r="Z62" s="40">
        <v>0</v>
      </c>
      <c r="AA62" s="40">
        <v>0</v>
      </c>
      <c r="AB62" s="40">
        <v>0</v>
      </c>
      <c r="AC62" s="40">
        <v>0</v>
      </c>
      <c r="AD62" s="40">
        <v>0</v>
      </c>
      <c r="AE62" s="42">
        <v>0</v>
      </c>
      <c r="AF62" s="40"/>
      <c r="AG62" s="69">
        <v>0</v>
      </c>
      <c r="AH62" s="279">
        <v>0</v>
      </c>
      <c r="AI62" s="42">
        <v>0</v>
      </c>
      <c r="AJ62" s="42">
        <v>0</v>
      </c>
      <c r="AK62" s="220" t="s">
        <v>193</v>
      </c>
      <c r="AL62" s="71" t="s">
        <v>275</v>
      </c>
      <c r="AM62" s="71" t="s">
        <v>192</v>
      </c>
      <c r="AN62" s="245" t="s">
        <v>192</v>
      </c>
      <c r="AO62" s="48">
        <v>1</v>
      </c>
      <c r="AP62" s="49">
        <v>0</v>
      </c>
      <c r="AQ62" s="43">
        <v>0</v>
      </c>
      <c r="AR62" s="44">
        <v>0</v>
      </c>
      <c r="AS62" s="44">
        <v>0</v>
      </c>
      <c r="AT62" s="44">
        <v>0</v>
      </c>
      <c r="AU62" s="44">
        <v>0</v>
      </c>
      <c r="AV62" s="49">
        <v>0</v>
      </c>
      <c r="AW62" s="48">
        <v>1</v>
      </c>
      <c r="AX62" s="44">
        <v>0</v>
      </c>
      <c r="AY62" s="44">
        <v>0</v>
      </c>
      <c r="AZ62" s="49">
        <v>0</v>
      </c>
      <c r="BA62" s="50">
        <v>0</v>
      </c>
      <c r="BB62" s="44">
        <v>0</v>
      </c>
      <c r="BC62" s="44">
        <v>0</v>
      </c>
      <c r="BD62" s="44">
        <v>0</v>
      </c>
      <c r="BE62" s="51">
        <v>0</v>
      </c>
      <c r="BF62" s="262">
        <v>2013</v>
      </c>
      <c r="BG62" s="12">
        <v>3</v>
      </c>
      <c r="BH62" s="263">
        <v>12</v>
      </c>
    </row>
    <row r="63" spans="2:60" ht="27" customHeight="1">
      <c r="B63" s="169">
        <v>52</v>
      </c>
      <c r="C63" s="194" t="s">
        <v>110</v>
      </c>
      <c r="D63" s="125" t="s">
        <v>7</v>
      </c>
      <c r="E63" s="125" t="s">
        <v>8</v>
      </c>
      <c r="F63" s="126" t="s">
        <v>8</v>
      </c>
      <c r="G63" s="4">
        <v>1</v>
      </c>
      <c r="H63" s="36">
        <v>1.25</v>
      </c>
      <c r="I63" s="37" t="s">
        <v>569</v>
      </c>
      <c r="J63" s="297"/>
      <c r="K63" s="296" t="s">
        <v>897</v>
      </c>
      <c r="L63" s="296" t="s">
        <v>854</v>
      </c>
      <c r="M63" s="296" t="s">
        <v>752</v>
      </c>
      <c r="N63" s="213" t="s">
        <v>855</v>
      </c>
      <c r="O63" s="68">
        <v>0</v>
      </c>
      <c r="P63" s="40">
        <v>0</v>
      </c>
      <c r="Q63" s="40">
        <v>0</v>
      </c>
      <c r="R63" s="41">
        <v>1</v>
      </c>
      <c r="S63" s="40">
        <v>0</v>
      </c>
      <c r="T63" s="41">
        <v>1</v>
      </c>
      <c r="U63" s="40">
        <v>0</v>
      </c>
      <c r="V63" s="40">
        <v>0</v>
      </c>
      <c r="W63" s="40">
        <v>0</v>
      </c>
      <c r="X63" s="40">
        <v>0</v>
      </c>
      <c r="Y63" s="40">
        <v>0</v>
      </c>
      <c r="Z63" s="40">
        <v>0</v>
      </c>
      <c r="AA63" s="40">
        <v>0</v>
      </c>
      <c r="AB63" s="40">
        <v>0</v>
      </c>
      <c r="AC63" s="40">
        <v>0</v>
      </c>
      <c r="AD63" s="40">
        <v>0</v>
      </c>
      <c r="AE63" s="42">
        <v>0</v>
      </c>
      <c r="AF63" s="40"/>
      <c r="AG63" s="69">
        <v>0</v>
      </c>
      <c r="AH63" s="235" t="s">
        <v>193</v>
      </c>
      <c r="AI63" s="221" t="s">
        <v>193</v>
      </c>
      <c r="AJ63" s="45">
        <v>1</v>
      </c>
      <c r="AK63" s="220" t="s">
        <v>193</v>
      </c>
      <c r="AL63" s="71" t="s">
        <v>261</v>
      </c>
      <c r="AM63" s="71" t="s">
        <v>186</v>
      </c>
      <c r="AN63" s="245" t="s">
        <v>188</v>
      </c>
      <c r="AO63" s="43">
        <v>0</v>
      </c>
      <c r="AP63" s="49">
        <v>0</v>
      </c>
      <c r="AQ63" s="43">
        <v>0</v>
      </c>
      <c r="AR63" s="44">
        <v>0</v>
      </c>
      <c r="AS63" s="44">
        <v>0</v>
      </c>
      <c r="AT63" s="44">
        <v>0</v>
      </c>
      <c r="AU63" s="44">
        <v>0</v>
      </c>
      <c r="AV63" s="49">
        <v>0</v>
      </c>
      <c r="AW63" s="43">
        <v>0</v>
      </c>
      <c r="AX63" s="44">
        <v>0</v>
      </c>
      <c r="AY63" s="44">
        <v>0</v>
      </c>
      <c r="AZ63" s="49">
        <v>0</v>
      </c>
      <c r="BA63" s="73">
        <v>1</v>
      </c>
      <c r="BB63" s="1">
        <v>1</v>
      </c>
      <c r="BC63" s="1">
        <v>1</v>
      </c>
      <c r="BD63" s="1">
        <v>1</v>
      </c>
      <c r="BE63" s="51">
        <v>0</v>
      </c>
      <c r="BF63" s="266">
        <v>2012</v>
      </c>
      <c r="BG63" s="14">
        <v>11</v>
      </c>
      <c r="BH63" s="267">
        <v>13</v>
      </c>
    </row>
    <row r="64" spans="2:60" ht="27" customHeight="1">
      <c r="B64" s="169">
        <v>53</v>
      </c>
      <c r="C64" s="194" t="s">
        <v>110</v>
      </c>
      <c r="D64" s="125" t="s">
        <v>115</v>
      </c>
      <c r="E64" s="125" t="s">
        <v>116</v>
      </c>
      <c r="F64" s="126" t="s">
        <v>162</v>
      </c>
      <c r="G64" s="4">
        <v>1</v>
      </c>
      <c r="H64" s="36">
        <v>0.5</v>
      </c>
      <c r="I64" s="37" t="s">
        <v>577</v>
      </c>
      <c r="J64" s="297"/>
      <c r="K64" s="296" t="s">
        <v>893</v>
      </c>
      <c r="L64" s="297"/>
      <c r="M64" s="296" t="s">
        <v>853</v>
      </c>
      <c r="N64" s="213"/>
      <c r="O64" s="68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  <c r="U64" s="41">
        <v>1</v>
      </c>
      <c r="V64" s="40">
        <v>0</v>
      </c>
      <c r="W64" s="40">
        <v>0</v>
      </c>
      <c r="X64" s="41">
        <v>1</v>
      </c>
      <c r="Y64" s="44">
        <v>0</v>
      </c>
      <c r="Z64" s="44">
        <v>0</v>
      </c>
      <c r="AA64" s="41">
        <v>1</v>
      </c>
      <c r="AB64" s="40">
        <v>0</v>
      </c>
      <c r="AC64" s="40">
        <v>0</v>
      </c>
      <c r="AD64" s="40">
        <v>0</v>
      </c>
      <c r="AE64" s="42">
        <v>0</v>
      </c>
      <c r="AF64" s="40"/>
      <c r="AG64" s="69">
        <v>0</v>
      </c>
      <c r="AH64" s="81">
        <v>0</v>
      </c>
      <c r="AI64" s="40">
        <v>0</v>
      </c>
      <c r="AJ64" s="69">
        <v>0</v>
      </c>
      <c r="AK64" s="214" t="s">
        <v>193</v>
      </c>
      <c r="AL64" s="100" t="s">
        <v>264</v>
      </c>
      <c r="AM64" s="100" t="s">
        <v>192</v>
      </c>
      <c r="AN64" s="248" t="s">
        <v>188</v>
      </c>
      <c r="AO64" s="68">
        <v>0</v>
      </c>
      <c r="AP64" s="45">
        <v>1</v>
      </c>
      <c r="AQ64" s="68">
        <v>0</v>
      </c>
      <c r="AR64" s="40">
        <v>0</v>
      </c>
      <c r="AS64" s="40">
        <v>0</v>
      </c>
      <c r="AT64" s="40">
        <v>0</v>
      </c>
      <c r="AU64" s="40">
        <v>0</v>
      </c>
      <c r="AV64" s="69">
        <v>0</v>
      </c>
      <c r="AW64" s="68">
        <v>0</v>
      </c>
      <c r="AX64" s="40">
        <v>0</v>
      </c>
      <c r="AY64" s="40">
        <v>0</v>
      </c>
      <c r="AZ64" s="69">
        <v>0</v>
      </c>
      <c r="BA64" s="81">
        <v>0</v>
      </c>
      <c r="BB64" s="40">
        <v>0</v>
      </c>
      <c r="BC64" s="40">
        <v>0</v>
      </c>
      <c r="BD64" s="40">
        <v>0</v>
      </c>
      <c r="BE64" s="42">
        <v>0</v>
      </c>
      <c r="BF64" s="264">
        <v>2012</v>
      </c>
      <c r="BG64" s="13">
        <v>9</v>
      </c>
      <c r="BH64" s="265">
        <v>18</v>
      </c>
    </row>
    <row r="65" spans="2:60" ht="27" customHeight="1">
      <c r="B65" s="169">
        <v>54</v>
      </c>
      <c r="C65" s="194" t="s">
        <v>110</v>
      </c>
      <c r="D65" s="125" t="s">
        <v>114</v>
      </c>
      <c r="E65" s="125" t="s">
        <v>118</v>
      </c>
      <c r="F65" s="126" t="s">
        <v>163</v>
      </c>
      <c r="G65" s="4">
        <v>1</v>
      </c>
      <c r="H65" s="36">
        <v>0.75</v>
      </c>
      <c r="I65" s="37" t="s">
        <v>678</v>
      </c>
      <c r="J65" s="297"/>
      <c r="K65" s="310"/>
      <c r="L65" s="296" t="s">
        <v>328</v>
      </c>
      <c r="M65" s="297"/>
      <c r="N65" s="213"/>
      <c r="O65" s="68">
        <v>0</v>
      </c>
      <c r="P65" s="41">
        <v>1</v>
      </c>
      <c r="Q65" s="41">
        <v>1</v>
      </c>
      <c r="R65" s="40">
        <v>0</v>
      </c>
      <c r="S65" s="40">
        <v>0</v>
      </c>
      <c r="T65" s="40">
        <v>0</v>
      </c>
      <c r="U65" s="41">
        <v>1</v>
      </c>
      <c r="V65" s="40">
        <v>0</v>
      </c>
      <c r="W65" s="40">
        <v>0</v>
      </c>
      <c r="X65" s="41">
        <v>1</v>
      </c>
      <c r="Y65" s="44">
        <v>0</v>
      </c>
      <c r="Z65" s="44">
        <v>0</v>
      </c>
      <c r="AA65" s="44">
        <v>0</v>
      </c>
      <c r="AB65" s="40">
        <v>0</v>
      </c>
      <c r="AC65" s="40">
        <v>0</v>
      </c>
      <c r="AD65" s="40">
        <v>0</v>
      </c>
      <c r="AE65" s="51">
        <v>0</v>
      </c>
      <c r="AF65" s="44"/>
      <c r="AG65" s="69">
        <v>0</v>
      </c>
      <c r="AH65" s="50">
        <v>0</v>
      </c>
      <c r="AI65" s="44">
        <v>0</v>
      </c>
      <c r="AJ65" s="45">
        <v>1</v>
      </c>
      <c r="AK65" s="70">
        <v>300</v>
      </c>
      <c r="AL65" s="97" t="s">
        <v>274</v>
      </c>
      <c r="AM65" s="97" t="s">
        <v>192</v>
      </c>
      <c r="AN65" s="249" t="s">
        <v>196</v>
      </c>
      <c r="AO65" s="43">
        <v>0</v>
      </c>
      <c r="AP65" s="49">
        <v>0</v>
      </c>
      <c r="AQ65" s="43">
        <v>0</v>
      </c>
      <c r="AR65" s="44">
        <v>0</v>
      </c>
      <c r="AS65" s="44">
        <v>0</v>
      </c>
      <c r="AT65" s="44">
        <v>0</v>
      </c>
      <c r="AU65" s="44">
        <v>0</v>
      </c>
      <c r="AV65" s="49">
        <v>0</v>
      </c>
      <c r="AW65" s="48">
        <v>1</v>
      </c>
      <c r="AX65" s="44">
        <v>0</v>
      </c>
      <c r="AY65" s="44">
        <v>0</v>
      </c>
      <c r="AZ65" s="49">
        <v>0</v>
      </c>
      <c r="BA65" s="73">
        <v>1</v>
      </c>
      <c r="BB65" s="1">
        <v>1</v>
      </c>
      <c r="BC65" s="1">
        <v>1</v>
      </c>
      <c r="BD65" s="44">
        <v>0</v>
      </c>
      <c r="BE65" s="51">
        <v>0</v>
      </c>
      <c r="BF65" s="264">
        <v>2012</v>
      </c>
      <c r="BG65" s="13">
        <v>5</v>
      </c>
      <c r="BH65" s="265">
        <v>12</v>
      </c>
    </row>
    <row r="66" spans="2:60" ht="27" customHeight="1">
      <c r="B66" s="169">
        <v>55</v>
      </c>
      <c r="C66" s="194" t="s">
        <v>110</v>
      </c>
      <c r="D66" s="125" t="s">
        <v>117</v>
      </c>
      <c r="E66" s="125" t="s">
        <v>119</v>
      </c>
      <c r="F66" s="126" t="s">
        <v>164</v>
      </c>
      <c r="G66" s="4">
        <v>1</v>
      </c>
      <c r="H66" s="36">
        <v>2.2</v>
      </c>
      <c r="I66" s="37" t="s">
        <v>584</v>
      </c>
      <c r="J66" s="297"/>
      <c r="K66" s="296" t="s">
        <v>894</v>
      </c>
      <c r="L66" s="296" t="s">
        <v>852</v>
      </c>
      <c r="M66" s="297"/>
      <c r="N66" s="213"/>
      <c r="O66" s="39">
        <v>1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0">
        <v>0</v>
      </c>
      <c r="V66" s="40">
        <v>0</v>
      </c>
      <c r="W66" s="40">
        <v>0</v>
      </c>
      <c r="X66" s="41">
        <v>1</v>
      </c>
      <c r="Y66" s="41">
        <v>1</v>
      </c>
      <c r="Z66" s="44">
        <v>0</v>
      </c>
      <c r="AA66" s="44">
        <v>0</v>
      </c>
      <c r="AB66" s="40">
        <v>0</v>
      </c>
      <c r="AC66" s="40">
        <v>0</v>
      </c>
      <c r="AD66" s="40">
        <v>0</v>
      </c>
      <c r="AE66" s="51">
        <v>0</v>
      </c>
      <c r="AF66" s="44"/>
      <c r="AG66" s="69">
        <v>0</v>
      </c>
      <c r="AH66" s="50">
        <v>0</v>
      </c>
      <c r="AI66" s="44">
        <v>0</v>
      </c>
      <c r="AJ66" s="49">
        <v>0</v>
      </c>
      <c r="AK66" s="220" t="s">
        <v>193</v>
      </c>
      <c r="AL66" s="97" t="s">
        <v>274</v>
      </c>
      <c r="AM66" s="97" t="s">
        <v>192</v>
      </c>
      <c r="AN66" s="237" t="s">
        <v>193</v>
      </c>
      <c r="AO66" s="218" t="s">
        <v>193</v>
      </c>
      <c r="AP66" s="219" t="s">
        <v>193</v>
      </c>
      <c r="AQ66" s="43">
        <v>0</v>
      </c>
      <c r="AR66" s="44">
        <v>0</v>
      </c>
      <c r="AS66" s="44">
        <v>0</v>
      </c>
      <c r="AT66" s="44">
        <v>0</v>
      </c>
      <c r="AU66" s="44">
        <v>0</v>
      </c>
      <c r="AV66" s="49">
        <v>0</v>
      </c>
      <c r="AW66" s="218" t="s">
        <v>193</v>
      </c>
      <c r="AX66" s="216" t="s">
        <v>193</v>
      </c>
      <c r="AY66" s="216" t="s">
        <v>193</v>
      </c>
      <c r="AZ66" s="219" t="s">
        <v>193</v>
      </c>
      <c r="BA66" s="226" t="s">
        <v>193</v>
      </c>
      <c r="BB66" s="226" t="s">
        <v>193</v>
      </c>
      <c r="BC66" s="226" t="s">
        <v>193</v>
      </c>
      <c r="BD66" s="226" t="s">
        <v>193</v>
      </c>
      <c r="BE66" s="273" t="s">
        <v>193</v>
      </c>
      <c r="BF66" s="262">
        <v>2013</v>
      </c>
      <c r="BG66" s="12">
        <v>1</v>
      </c>
      <c r="BH66" s="263">
        <v>4</v>
      </c>
    </row>
    <row r="67" spans="2:60" ht="27" customHeight="1">
      <c r="B67" s="169">
        <v>56</v>
      </c>
      <c r="C67" s="194" t="s">
        <v>110</v>
      </c>
      <c r="D67" s="125" t="s">
        <v>114</v>
      </c>
      <c r="E67" s="125" t="s">
        <v>118</v>
      </c>
      <c r="F67" s="126" t="s">
        <v>165</v>
      </c>
      <c r="G67" s="19">
        <v>1</v>
      </c>
      <c r="H67" s="36">
        <v>0.118</v>
      </c>
      <c r="I67" s="210"/>
      <c r="J67" s="297"/>
      <c r="K67" s="310"/>
      <c r="L67" s="421" t="s">
        <v>328</v>
      </c>
      <c r="M67" s="297" t="s">
        <v>851</v>
      </c>
      <c r="N67" s="213"/>
      <c r="O67" s="39">
        <v>1</v>
      </c>
      <c r="P67" s="41">
        <v>1</v>
      </c>
      <c r="Q67" s="41">
        <v>1</v>
      </c>
      <c r="R67" s="40">
        <v>0</v>
      </c>
      <c r="S67" s="40">
        <v>0</v>
      </c>
      <c r="T67" s="41">
        <v>1</v>
      </c>
      <c r="U67" s="40">
        <v>0</v>
      </c>
      <c r="V67" s="40">
        <v>0</v>
      </c>
      <c r="W67" s="40">
        <v>0</v>
      </c>
      <c r="X67" s="40">
        <v>0</v>
      </c>
      <c r="Y67" s="44">
        <v>0</v>
      </c>
      <c r="Z67" s="44">
        <v>0</v>
      </c>
      <c r="AA67" s="44">
        <v>0</v>
      </c>
      <c r="AB67" s="40">
        <v>0</v>
      </c>
      <c r="AC67" s="41">
        <v>1</v>
      </c>
      <c r="AD67" s="40">
        <v>0</v>
      </c>
      <c r="AE67" s="51">
        <v>0</v>
      </c>
      <c r="AF67" s="44"/>
      <c r="AG67" s="69">
        <v>0</v>
      </c>
      <c r="AH67" s="50">
        <v>0</v>
      </c>
      <c r="AI67" s="1">
        <v>1</v>
      </c>
      <c r="AJ67" s="49">
        <v>0</v>
      </c>
      <c r="AK67" s="220" t="s">
        <v>193</v>
      </c>
      <c r="AL67" s="71" t="s">
        <v>247</v>
      </c>
      <c r="AM67" s="71" t="s">
        <v>192</v>
      </c>
      <c r="AN67" s="245" t="s">
        <v>196</v>
      </c>
      <c r="AO67" s="43">
        <v>0</v>
      </c>
      <c r="AP67" s="45">
        <v>1</v>
      </c>
      <c r="AQ67" s="43">
        <v>0</v>
      </c>
      <c r="AR67" s="44">
        <v>0</v>
      </c>
      <c r="AS67" s="44">
        <v>0</v>
      </c>
      <c r="AT67" s="44">
        <v>0</v>
      </c>
      <c r="AU67" s="44">
        <v>0</v>
      </c>
      <c r="AV67" s="49">
        <v>0</v>
      </c>
      <c r="AW67" s="43">
        <v>0</v>
      </c>
      <c r="AX67" s="44">
        <v>0</v>
      </c>
      <c r="AY67" s="44">
        <v>0</v>
      </c>
      <c r="AZ67" s="45">
        <v>1</v>
      </c>
      <c r="BA67" s="50">
        <v>0</v>
      </c>
      <c r="BB67" s="1">
        <v>1</v>
      </c>
      <c r="BC67" s="44">
        <v>0</v>
      </c>
      <c r="BD67" s="1">
        <v>1</v>
      </c>
      <c r="BE67" s="51">
        <v>0</v>
      </c>
      <c r="BF67" s="266">
        <v>2012</v>
      </c>
      <c r="BG67" s="14">
        <v>5</v>
      </c>
      <c r="BH67" s="267">
        <v>22</v>
      </c>
    </row>
    <row r="68" spans="2:60" s="419" customFormat="1" ht="27" customHeight="1">
      <c r="B68" s="169">
        <v>57</v>
      </c>
      <c r="C68" s="194" t="s">
        <v>110</v>
      </c>
      <c r="D68" s="125" t="s">
        <v>35</v>
      </c>
      <c r="E68" s="125" t="s">
        <v>36</v>
      </c>
      <c r="F68" s="126" t="s">
        <v>37</v>
      </c>
      <c r="G68" s="4">
        <v>1</v>
      </c>
      <c r="H68" s="36">
        <v>2.4</v>
      </c>
      <c r="I68" s="37" t="s">
        <v>233</v>
      </c>
      <c r="J68" s="297"/>
      <c r="K68" s="310"/>
      <c r="L68" s="296" t="s">
        <v>328</v>
      </c>
      <c r="M68" s="296" t="s">
        <v>273</v>
      </c>
      <c r="N68" s="213"/>
      <c r="O68" s="94">
        <v>1</v>
      </c>
      <c r="P68" s="95">
        <v>1</v>
      </c>
      <c r="Q68" s="95">
        <v>1</v>
      </c>
      <c r="R68" s="86">
        <v>0</v>
      </c>
      <c r="S68" s="86">
        <v>0</v>
      </c>
      <c r="T68" s="86">
        <v>0</v>
      </c>
      <c r="U68" s="86">
        <v>0</v>
      </c>
      <c r="V68" s="86">
        <v>0</v>
      </c>
      <c r="W68" s="86">
        <v>0</v>
      </c>
      <c r="X68" s="86">
        <v>0</v>
      </c>
      <c r="Y68" s="86">
        <v>0</v>
      </c>
      <c r="Z68" s="86">
        <v>0</v>
      </c>
      <c r="AA68" s="86">
        <v>0</v>
      </c>
      <c r="AB68" s="86">
        <v>0</v>
      </c>
      <c r="AC68" s="86">
        <v>0</v>
      </c>
      <c r="AD68" s="86">
        <v>0</v>
      </c>
      <c r="AE68" s="87">
        <v>0</v>
      </c>
      <c r="AF68" s="86"/>
      <c r="AG68" s="89">
        <v>0</v>
      </c>
      <c r="AH68" s="235" t="s">
        <v>193</v>
      </c>
      <c r="AI68" s="221" t="s">
        <v>193</v>
      </c>
      <c r="AJ68" s="237" t="s">
        <v>193</v>
      </c>
      <c r="AK68" s="70">
        <v>800</v>
      </c>
      <c r="AL68" s="71" t="s">
        <v>264</v>
      </c>
      <c r="AM68" s="71" t="s">
        <v>187</v>
      </c>
      <c r="AN68" s="245" t="s">
        <v>188</v>
      </c>
      <c r="AO68" s="94">
        <v>1</v>
      </c>
      <c r="AP68" s="89">
        <v>0</v>
      </c>
      <c r="AQ68" s="98">
        <v>0</v>
      </c>
      <c r="AR68" s="84">
        <v>0</v>
      </c>
      <c r="AS68" s="84">
        <v>0</v>
      </c>
      <c r="AT68" s="84">
        <v>0</v>
      </c>
      <c r="AU68" s="84">
        <v>0</v>
      </c>
      <c r="AV68" s="92">
        <v>0</v>
      </c>
      <c r="AW68" s="94">
        <v>1</v>
      </c>
      <c r="AX68" s="44">
        <v>0</v>
      </c>
      <c r="AY68" s="44">
        <v>0</v>
      </c>
      <c r="AZ68" s="49">
        <v>0</v>
      </c>
      <c r="BA68" s="43">
        <v>0</v>
      </c>
      <c r="BB68" s="44">
        <v>0</v>
      </c>
      <c r="BC68" s="44">
        <v>0</v>
      </c>
      <c r="BD68" s="44">
        <v>0</v>
      </c>
      <c r="BE68" s="51">
        <v>0</v>
      </c>
      <c r="BF68" s="269">
        <v>2013</v>
      </c>
      <c r="BG68" s="16">
        <v>3</v>
      </c>
      <c r="BH68" s="270">
        <v>19</v>
      </c>
    </row>
    <row r="69" spans="2:60" ht="27" customHeight="1">
      <c r="B69" s="169">
        <v>58</v>
      </c>
      <c r="C69" s="194" t="s">
        <v>110</v>
      </c>
      <c r="D69" s="125" t="s">
        <v>117</v>
      </c>
      <c r="E69" s="125" t="s">
        <v>119</v>
      </c>
      <c r="F69" s="126" t="s">
        <v>173</v>
      </c>
      <c r="G69" s="4">
        <v>1</v>
      </c>
      <c r="H69" s="36">
        <v>1</v>
      </c>
      <c r="I69" s="37" t="s">
        <v>224</v>
      </c>
      <c r="J69" s="297"/>
      <c r="K69" s="310"/>
      <c r="L69" s="297"/>
      <c r="M69" s="297"/>
      <c r="N69" s="213"/>
      <c r="O69" s="214" t="s">
        <v>193</v>
      </c>
      <c r="P69" s="215" t="s">
        <v>193</v>
      </c>
      <c r="Q69" s="215" t="s">
        <v>193</v>
      </c>
      <c r="R69" s="215" t="s">
        <v>193</v>
      </c>
      <c r="S69" s="215" t="s">
        <v>193</v>
      </c>
      <c r="T69" s="215" t="s">
        <v>193</v>
      </c>
      <c r="U69" s="215" t="s">
        <v>193</v>
      </c>
      <c r="V69" s="215" t="s">
        <v>193</v>
      </c>
      <c r="W69" s="215" t="s">
        <v>193</v>
      </c>
      <c r="X69" s="215" t="s">
        <v>193</v>
      </c>
      <c r="Y69" s="216" t="s">
        <v>193</v>
      </c>
      <c r="Z69" s="216" t="s">
        <v>193</v>
      </c>
      <c r="AA69" s="216" t="s">
        <v>193</v>
      </c>
      <c r="AB69" s="215" t="s">
        <v>193</v>
      </c>
      <c r="AC69" s="215" t="s">
        <v>193</v>
      </c>
      <c r="AD69" s="215" t="s">
        <v>193</v>
      </c>
      <c r="AE69" s="217" t="s">
        <v>193</v>
      </c>
      <c r="AF69" s="216"/>
      <c r="AG69" s="228" t="s">
        <v>193</v>
      </c>
      <c r="AH69" s="226" t="s">
        <v>193</v>
      </c>
      <c r="AI69" s="216" t="s">
        <v>193</v>
      </c>
      <c r="AJ69" s="219" t="s">
        <v>193</v>
      </c>
      <c r="AK69" s="220" t="s">
        <v>193</v>
      </c>
      <c r="AL69" s="221" t="s">
        <v>193</v>
      </c>
      <c r="AM69" s="221" t="s">
        <v>193</v>
      </c>
      <c r="AN69" s="237" t="s">
        <v>193</v>
      </c>
      <c r="AO69" s="218" t="s">
        <v>193</v>
      </c>
      <c r="AP69" s="219" t="s">
        <v>193</v>
      </c>
      <c r="AQ69" s="218" t="s">
        <v>193</v>
      </c>
      <c r="AR69" s="216" t="s">
        <v>193</v>
      </c>
      <c r="AS69" s="216" t="s">
        <v>193</v>
      </c>
      <c r="AT69" s="216" t="s">
        <v>193</v>
      </c>
      <c r="AU69" s="216" t="s">
        <v>193</v>
      </c>
      <c r="AV69" s="219" t="s">
        <v>193</v>
      </c>
      <c r="AW69" s="218" t="s">
        <v>193</v>
      </c>
      <c r="AX69" s="216" t="s">
        <v>193</v>
      </c>
      <c r="AY69" s="216" t="s">
        <v>193</v>
      </c>
      <c r="AZ69" s="219" t="s">
        <v>193</v>
      </c>
      <c r="BA69" s="226" t="s">
        <v>193</v>
      </c>
      <c r="BB69" s="216" t="s">
        <v>193</v>
      </c>
      <c r="BC69" s="216" t="s">
        <v>193</v>
      </c>
      <c r="BD69" s="216" t="s">
        <v>193</v>
      </c>
      <c r="BE69" s="217" t="s">
        <v>193</v>
      </c>
      <c r="BF69" s="262">
        <v>2013</v>
      </c>
      <c r="BG69" s="12">
        <v>1</v>
      </c>
      <c r="BH69" s="263">
        <v>4</v>
      </c>
    </row>
    <row r="70" spans="2:60" s="419" customFormat="1" ht="27" customHeight="1">
      <c r="B70" s="169">
        <v>59</v>
      </c>
      <c r="C70" s="194" t="s">
        <v>110</v>
      </c>
      <c r="D70" s="125" t="s">
        <v>182</v>
      </c>
      <c r="E70" s="125" t="s">
        <v>183</v>
      </c>
      <c r="F70" s="126" t="s">
        <v>184</v>
      </c>
      <c r="G70" s="4">
        <v>1</v>
      </c>
      <c r="H70" s="36">
        <v>1.2</v>
      </c>
      <c r="I70" s="37" t="s">
        <v>234</v>
      </c>
      <c r="J70" s="297"/>
      <c r="K70" s="310"/>
      <c r="L70" s="297"/>
      <c r="M70" s="297"/>
      <c r="N70" s="213"/>
      <c r="O70" s="94">
        <v>1</v>
      </c>
      <c r="P70" s="86">
        <v>0</v>
      </c>
      <c r="Q70" s="86">
        <v>0</v>
      </c>
      <c r="R70" s="95">
        <v>1</v>
      </c>
      <c r="S70" s="86">
        <v>0</v>
      </c>
      <c r="T70" s="86">
        <v>0</v>
      </c>
      <c r="U70" s="86">
        <v>0</v>
      </c>
      <c r="V70" s="86">
        <v>0</v>
      </c>
      <c r="W70" s="86">
        <v>0</v>
      </c>
      <c r="X70" s="86">
        <v>0</v>
      </c>
      <c r="Y70" s="86">
        <v>0</v>
      </c>
      <c r="Z70" s="86">
        <v>0</v>
      </c>
      <c r="AA70" s="86">
        <v>0</v>
      </c>
      <c r="AB70" s="86">
        <v>0</v>
      </c>
      <c r="AC70" s="86">
        <v>0</v>
      </c>
      <c r="AD70" s="86">
        <v>0</v>
      </c>
      <c r="AE70" s="87">
        <v>0</v>
      </c>
      <c r="AF70" s="86"/>
      <c r="AG70" s="89">
        <v>0</v>
      </c>
      <c r="AH70" s="288">
        <v>1</v>
      </c>
      <c r="AI70" s="84">
        <v>0</v>
      </c>
      <c r="AJ70" s="92">
        <v>0</v>
      </c>
      <c r="AK70" s="70">
        <v>200</v>
      </c>
      <c r="AL70" s="71" t="s">
        <v>246</v>
      </c>
      <c r="AM70" s="71" t="s">
        <v>192</v>
      </c>
      <c r="AN70" s="245" t="s">
        <v>192</v>
      </c>
      <c r="AO70" s="220" t="s">
        <v>193</v>
      </c>
      <c r="AP70" s="237" t="s">
        <v>193</v>
      </c>
      <c r="AQ70" s="98">
        <v>0</v>
      </c>
      <c r="AR70" s="84">
        <v>0</v>
      </c>
      <c r="AS70" s="84">
        <v>0</v>
      </c>
      <c r="AT70" s="84">
        <v>0</v>
      </c>
      <c r="AU70" s="84">
        <v>0</v>
      </c>
      <c r="AV70" s="92">
        <v>0</v>
      </c>
      <c r="AW70" s="94">
        <v>1</v>
      </c>
      <c r="AX70" s="44">
        <v>0</v>
      </c>
      <c r="AY70" s="44">
        <v>0</v>
      </c>
      <c r="AZ70" s="49">
        <v>0</v>
      </c>
      <c r="BA70" s="43">
        <v>0</v>
      </c>
      <c r="BB70" s="44">
        <v>0</v>
      </c>
      <c r="BC70" s="44">
        <v>0</v>
      </c>
      <c r="BD70" s="95">
        <v>1</v>
      </c>
      <c r="BE70" s="51">
        <v>0</v>
      </c>
      <c r="BF70" s="269">
        <v>2013</v>
      </c>
      <c r="BG70" s="16">
        <v>4</v>
      </c>
      <c r="BH70" s="270">
        <v>16</v>
      </c>
    </row>
    <row r="71" spans="2:64" s="419" customFormat="1" ht="27" customHeight="1">
      <c r="B71" s="169">
        <v>60</v>
      </c>
      <c r="C71" s="194" t="s">
        <v>110</v>
      </c>
      <c r="D71" s="125" t="s">
        <v>115</v>
      </c>
      <c r="E71" s="125" t="s">
        <v>878</v>
      </c>
      <c r="F71" s="126" t="s">
        <v>879</v>
      </c>
      <c r="G71" s="146">
        <v>3</v>
      </c>
      <c r="H71" s="36">
        <v>1.1</v>
      </c>
      <c r="I71" s="37" t="s">
        <v>880</v>
      </c>
      <c r="J71" s="296" t="s">
        <v>266</v>
      </c>
      <c r="K71" s="310"/>
      <c r="L71" s="296" t="s">
        <v>328</v>
      </c>
      <c r="M71" s="296" t="s">
        <v>273</v>
      </c>
      <c r="N71" s="213"/>
      <c r="O71" s="303" t="s">
        <v>193</v>
      </c>
      <c r="P71" s="304" t="s">
        <v>193</v>
      </c>
      <c r="Q71" s="304" t="s">
        <v>193</v>
      </c>
      <c r="R71" s="304" t="s">
        <v>193</v>
      </c>
      <c r="S71" s="304" t="s">
        <v>193</v>
      </c>
      <c r="T71" s="304" t="s">
        <v>193</v>
      </c>
      <c r="U71" s="304" t="s">
        <v>193</v>
      </c>
      <c r="V71" s="304" t="s">
        <v>193</v>
      </c>
      <c r="W71" s="304" t="s">
        <v>193</v>
      </c>
      <c r="X71" s="304" t="s">
        <v>193</v>
      </c>
      <c r="Y71" s="304" t="s">
        <v>193</v>
      </c>
      <c r="Z71" s="304" t="s">
        <v>193</v>
      </c>
      <c r="AA71" s="304" t="s">
        <v>193</v>
      </c>
      <c r="AB71" s="304" t="s">
        <v>193</v>
      </c>
      <c r="AC71" s="304" t="s">
        <v>193</v>
      </c>
      <c r="AD71" s="304" t="s">
        <v>193</v>
      </c>
      <c r="AE71" s="305" t="s">
        <v>193</v>
      </c>
      <c r="AF71" s="304" t="s">
        <v>193</v>
      </c>
      <c r="AG71" s="306" t="s">
        <v>193</v>
      </c>
      <c r="AH71" s="307" t="s">
        <v>193</v>
      </c>
      <c r="AI71" s="286" t="s">
        <v>193</v>
      </c>
      <c r="AJ71" s="228" t="s">
        <v>193</v>
      </c>
      <c r="AK71" s="286" t="s">
        <v>193</v>
      </c>
      <c r="AL71" s="215" t="s">
        <v>193</v>
      </c>
      <c r="AM71" s="215" t="s">
        <v>193</v>
      </c>
      <c r="AN71" s="227" t="s">
        <v>193</v>
      </c>
      <c r="AO71" s="214" t="s">
        <v>193</v>
      </c>
      <c r="AP71" s="228" t="s">
        <v>193</v>
      </c>
      <c r="AQ71" s="286" t="s">
        <v>193</v>
      </c>
      <c r="AR71" s="215" t="s">
        <v>193</v>
      </c>
      <c r="AS71" s="216" t="s">
        <v>193</v>
      </c>
      <c r="AT71" s="216" t="s">
        <v>193</v>
      </c>
      <c r="AU71" s="216" t="s">
        <v>193</v>
      </c>
      <c r="AV71" s="227" t="s">
        <v>193</v>
      </c>
      <c r="AW71" s="214" t="s">
        <v>193</v>
      </c>
      <c r="AX71" s="215" t="s">
        <v>193</v>
      </c>
      <c r="AY71" s="217" t="s">
        <v>193</v>
      </c>
      <c r="AZ71" s="228" t="s">
        <v>193</v>
      </c>
      <c r="BA71" s="226" t="s">
        <v>193</v>
      </c>
      <c r="BB71" s="216" t="s">
        <v>193</v>
      </c>
      <c r="BC71" s="219" t="s">
        <v>193</v>
      </c>
      <c r="BD71" s="220" t="s">
        <v>193</v>
      </c>
      <c r="BE71" s="222" t="s">
        <v>193</v>
      </c>
      <c r="BF71" s="266">
        <v>2012</v>
      </c>
      <c r="BG71" s="14">
        <v>9</v>
      </c>
      <c r="BH71" s="267">
        <v>26</v>
      </c>
      <c r="BI71" s="315"/>
      <c r="BJ71" s="315"/>
      <c r="BK71" s="315"/>
      <c r="BL71" s="315"/>
    </row>
    <row r="72" spans="2:60" s="419" customFormat="1" ht="27" customHeight="1">
      <c r="B72" s="169">
        <v>61</v>
      </c>
      <c r="C72" s="194" t="s">
        <v>120</v>
      </c>
      <c r="D72" s="125" t="s">
        <v>27</v>
      </c>
      <c r="E72" s="125" t="s">
        <v>28</v>
      </c>
      <c r="F72" s="126" t="s">
        <v>29</v>
      </c>
      <c r="G72" s="7">
        <v>2</v>
      </c>
      <c r="H72" s="36">
        <v>1.063</v>
      </c>
      <c r="I72" s="37" t="s">
        <v>659</v>
      </c>
      <c r="J72" s="297"/>
      <c r="K72" s="310"/>
      <c r="L72" s="297"/>
      <c r="M72" s="296" t="s">
        <v>753</v>
      </c>
      <c r="N72" s="213"/>
      <c r="O72" s="83">
        <v>1</v>
      </c>
      <c r="P72" s="84">
        <v>0</v>
      </c>
      <c r="Q72" s="84">
        <v>0</v>
      </c>
      <c r="R72" s="84">
        <v>0</v>
      </c>
      <c r="S72" s="84">
        <v>0</v>
      </c>
      <c r="T72" s="85">
        <v>1</v>
      </c>
      <c r="U72" s="84">
        <v>0</v>
      </c>
      <c r="V72" s="84">
        <v>0</v>
      </c>
      <c r="W72" s="84">
        <v>0</v>
      </c>
      <c r="X72" s="84">
        <v>0</v>
      </c>
      <c r="Y72" s="84">
        <v>0</v>
      </c>
      <c r="Z72" s="84">
        <v>0</v>
      </c>
      <c r="AA72" s="84">
        <v>0</v>
      </c>
      <c r="AB72" s="84">
        <v>0</v>
      </c>
      <c r="AC72" s="84">
        <v>0</v>
      </c>
      <c r="AD72" s="84">
        <v>0</v>
      </c>
      <c r="AE72" s="91">
        <v>0</v>
      </c>
      <c r="AF72" s="84"/>
      <c r="AG72" s="92">
        <v>0</v>
      </c>
      <c r="AH72" s="235" t="s">
        <v>193</v>
      </c>
      <c r="AI72" s="221" t="s">
        <v>193</v>
      </c>
      <c r="AJ72" s="237" t="s">
        <v>193</v>
      </c>
      <c r="AK72" s="70">
        <v>100</v>
      </c>
      <c r="AL72" s="71" t="s">
        <v>264</v>
      </c>
      <c r="AM72" s="71" t="s">
        <v>192</v>
      </c>
      <c r="AN72" s="245" t="s">
        <v>188</v>
      </c>
      <c r="AO72" s="94">
        <v>1</v>
      </c>
      <c r="AP72" s="89">
        <v>0</v>
      </c>
      <c r="AQ72" s="98">
        <v>0</v>
      </c>
      <c r="AR72" s="84">
        <v>0</v>
      </c>
      <c r="AS72" s="84">
        <v>0</v>
      </c>
      <c r="AT72" s="84">
        <v>0</v>
      </c>
      <c r="AU72" s="84">
        <v>0</v>
      </c>
      <c r="AV72" s="92">
        <v>0</v>
      </c>
      <c r="AW72" s="94">
        <v>1</v>
      </c>
      <c r="AX72" s="44">
        <v>0</v>
      </c>
      <c r="AY72" s="44">
        <v>0</v>
      </c>
      <c r="AZ72" s="49">
        <v>0</v>
      </c>
      <c r="BA72" s="94">
        <v>1</v>
      </c>
      <c r="BB72" s="95">
        <v>1</v>
      </c>
      <c r="BC72" s="44">
        <v>0</v>
      </c>
      <c r="BD72" s="44">
        <v>0</v>
      </c>
      <c r="BE72" s="51">
        <v>0</v>
      </c>
      <c r="BF72" s="269">
        <v>2013</v>
      </c>
      <c r="BG72" s="16">
        <v>4</v>
      </c>
      <c r="BH72" s="270">
        <v>30</v>
      </c>
    </row>
    <row r="73" spans="2:60" ht="27" customHeight="1">
      <c r="B73" s="169">
        <v>62</v>
      </c>
      <c r="C73" s="194" t="s">
        <v>120</v>
      </c>
      <c r="D73" s="125" t="s">
        <v>121</v>
      </c>
      <c r="E73" s="125" t="s">
        <v>122</v>
      </c>
      <c r="F73" s="126" t="s">
        <v>166</v>
      </c>
      <c r="G73" s="7">
        <v>2</v>
      </c>
      <c r="H73" s="36">
        <v>1.6</v>
      </c>
      <c r="I73" s="37" t="s">
        <v>618</v>
      </c>
      <c r="J73" s="297"/>
      <c r="K73" s="297"/>
      <c r="L73" s="296" t="s">
        <v>850</v>
      </c>
      <c r="M73" s="297"/>
      <c r="N73" s="38" t="s">
        <v>891</v>
      </c>
      <c r="O73" s="68">
        <v>0</v>
      </c>
      <c r="P73" s="40">
        <v>0</v>
      </c>
      <c r="Q73" s="40">
        <v>0</v>
      </c>
      <c r="R73" s="41">
        <v>1</v>
      </c>
      <c r="S73" s="40">
        <v>0</v>
      </c>
      <c r="T73" s="40">
        <v>0</v>
      </c>
      <c r="U73" s="40">
        <v>0</v>
      </c>
      <c r="V73" s="40">
        <v>0</v>
      </c>
      <c r="W73" s="40">
        <v>0</v>
      </c>
      <c r="X73" s="40">
        <v>0</v>
      </c>
      <c r="Y73" s="40">
        <v>0</v>
      </c>
      <c r="Z73" s="40">
        <v>0</v>
      </c>
      <c r="AA73" s="40">
        <v>0</v>
      </c>
      <c r="AB73" s="40">
        <v>0</v>
      </c>
      <c r="AC73" s="40">
        <v>0</v>
      </c>
      <c r="AD73" s="40">
        <v>0</v>
      </c>
      <c r="AE73" s="42">
        <v>0</v>
      </c>
      <c r="AF73" s="40"/>
      <c r="AG73" s="69">
        <v>0</v>
      </c>
      <c r="AH73" s="73">
        <v>1</v>
      </c>
      <c r="AI73" s="40">
        <v>0</v>
      </c>
      <c r="AJ73" s="69">
        <v>0</v>
      </c>
      <c r="AK73" s="220" t="s">
        <v>193</v>
      </c>
      <c r="AL73" s="221" t="s">
        <v>193</v>
      </c>
      <c r="AM73" s="221" t="s">
        <v>193</v>
      </c>
      <c r="AN73" s="237" t="s">
        <v>193</v>
      </c>
      <c r="AO73" s="68">
        <v>0</v>
      </c>
      <c r="AP73" s="69">
        <v>0</v>
      </c>
      <c r="AQ73" s="43">
        <v>0</v>
      </c>
      <c r="AR73" s="44">
        <v>0</v>
      </c>
      <c r="AS73" s="44">
        <v>0</v>
      </c>
      <c r="AT73" s="44">
        <v>0</v>
      </c>
      <c r="AU73" s="44">
        <v>0</v>
      </c>
      <c r="AV73" s="49">
        <v>0</v>
      </c>
      <c r="AW73" s="48">
        <v>1</v>
      </c>
      <c r="AX73" s="44">
        <v>0</v>
      </c>
      <c r="AY73" s="1">
        <v>1</v>
      </c>
      <c r="AZ73" s="49">
        <v>0</v>
      </c>
      <c r="BA73" s="73">
        <v>1</v>
      </c>
      <c r="BB73" s="44">
        <v>0</v>
      </c>
      <c r="BC73" s="44">
        <v>0</v>
      </c>
      <c r="BD73" s="44">
        <v>0</v>
      </c>
      <c r="BE73" s="51">
        <v>0</v>
      </c>
      <c r="BF73" s="266">
        <v>2012</v>
      </c>
      <c r="BG73" s="14">
        <v>2</v>
      </c>
      <c r="BH73" s="267">
        <v>17</v>
      </c>
    </row>
    <row r="74" spans="2:60" s="419" customFormat="1" ht="27" customHeight="1">
      <c r="B74" s="169">
        <v>63</v>
      </c>
      <c r="C74" s="194" t="s">
        <v>120</v>
      </c>
      <c r="D74" s="125" t="s">
        <v>123</v>
      </c>
      <c r="E74" s="125" t="s">
        <v>124</v>
      </c>
      <c r="F74" s="126" t="s">
        <v>167</v>
      </c>
      <c r="G74" s="4">
        <v>1</v>
      </c>
      <c r="H74" s="36">
        <v>6</v>
      </c>
      <c r="I74" s="37" t="s">
        <v>624</v>
      </c>
      <c r="J74" s="297"/>
      <c r="K74" s="296" t="s">
        <v>259</v>
      </c>
      <c r="L74" s="296" t="s">
        <v>908</v>
      </c>
      <c r="M74" s="296" t="s">
        <v>849</v>
      </c>
      <c r="N74" s="213"/>
      <c r="O74" s="83">
        <v>1</v>
      </c>
      <c r="P74" s="84">
        <v>0</v>
      </c>
      <c r="Q74" s="84">
        <v>0</v>
      </c>
      <c r="R74" s="84">
        <v>0</v>
      </c>
      <c r="S74" s="85">
        <v>1</v>
      </c>
      <c r="T74" s="84">
        <f>AD74</f>
        <v>1</v>
      </c>
      <c r="U74" s="84">
        <v>0</v>
      </c>
      <c r="V74" s="84">
        <v>0</v>
      </c>
      <c r="W74" s="85">
        <v>1</v>
      </c>
      <c r="X74" s="85">
        <v>1</v>
      </c>
      <c r="Y74" s="86">
        <v>0</v>
      </c>
      <c r="Z74" s="86">
        <v>0</v>
      </c>
      <c r="AA74" s="86">
        <v>0</v>
      </c>
      <c r="AB74" s="85">
        <v>1</v>
      </c>
      <c r="AC74" s="84">
        <v>0</v>
      </c>
      <c r="AD74" s="85">
        <v>1</v>
      </c>
      <c r="AE74" s="87">
        <v>0</v>
      </c>
      <c r="AF74" s="86"/>
      <c r="AG74" s="92">
        <v>0</v>
      </c>
      <c r="AH74" s="81">
        <v>0</v>
      </c>
      <c r="AI74" s="1">
        <v>1</v>
      </c>
      <c r="AJ74" s="69">
        <v>0</v>
      </c>
      <c r="AK74" s="46" t="s">
        <v>190</v>
      </c>
      <c r="AL74" s="47" t="s">
        <v>189</v>
      </c>
      <c r="AM74" s="71" t="s">
        <v>192</v>
      </c>
      <c r="AN74" s="101" t="s">
        <v>188</v>
      </c>
      <c r="AO74" s="94">
        <v>1</v>
      </c>
      <c r="AP74" s="89">
        <v>0</v>
      </c>
      <c r="AQ74" s="43">
        <v>0</v>
      </c>
      <c r="AR74" s="44">
        <v>0</v>
      </c>
      <c r="AS74" s="44">
        <v>0</v>
      </c>
      <c r="AT74" s="44">
        <v>0</v>
      </c>
      <c r="AU74" s="44">
        <v>0</v>
      </c>
      <c r="AV74" s="49">
        <v>0</v>
      </c>
      <c r="AW74" s="48">
        <v>1</v>
      </c>
      <c r="AX74" s="221" t="s">
        <v>193</v>
      </c>
      <c r="AY74" s="221" t="s">
        <v>193</v>
      </c>
      <c r="AZ74" s="45">
        <v>1</v>
      </c>
      <c r="BA74" s="235" t="s">
        <v>193</v>
      </c>
      <c r="BB74" s="235" t="s">
        <v>193</v>
      </c>
      <c r="BC74" s="235" t="s">
        <v>193</v>
      </c>
      <c r="BD74" s="221" t="s">
        <v>193</v>
      </c>
      <c r="BE74" s="236" t="s">
        <v>193</v>
      </c>
      <c r="BF74" s="262">
        <v>2013</v>
      </c>
      <c r="BG74" s="12">
        <v>2</v>
      </c>
      <c r="BH74" s="263">
        <v>22</v>
      </c>
    </row>
    <row r="75" spans="2:60" s="419" customFormat="1" ht="27" customHeight="1" thickBot="1">
      <c r="B75" s="170">
        <v>64</v>
      </c>
      <c r="C75" s="199" t="s">
        <v>120</v>
      </c>
      <c r="D75" s="200" t="s">
        <v>42</v>
      </c>
      <c r="E75" s="200" t="s">
        <v>43</v>
      </c>
      <c r="F75" s="201" t="s">
        <v>44</v>
      </c>
      <c r="G75" s="171">
        <v>1</v>
      </c>
      <c r="H75" s="308">
        <v>1.2</v>
      </c>
      <c r="I75" s="172" t="s">
        <v>225</v>
      </c>
      <c r="J75" s="466"/>
      <c r="K75" s="313"/>
      <c r="L75" s="466"/>
      <c r="M75" s="300" t="s">
        <v>313</v>
      </c>
      <c r="N75" s="470"/>
      <c r="O75" s="173">
        <v>0</v>
      </c>
      <c r="P75" s="174">
        <v>0</v>
      </c>
      <c r="Q75" s="174">
        <v>0</v>
      </c>
      <c r="R75" s="174">
        <v>0</v>
      </c>
      <c r="S75" s="175">
        <v>1</v>
      </c>
      <c r="T75" s="85">
        <v>1</v>
      </c>
      <c r="U75" s="174">
        <v>0</v>
      </c>
      <c r="V75" s="174">
        <v>0</v>
      </c>
      <c r="W75" s="174">
        <v>0</v>
      </c>
      <c r="X75" s="174">
        <v>0</v>
      </c>
      <c r="Y75" s="176">
        <v>0</v>
      </c>
      <c r="Z75" s="177">
        <v>1</v>
      </c>
      <c r="AA75" s="176">
        <v>0</v>
      </c>
      <c r="AB75" s="174">
        <v>0</v>
      </c>
      <c r="AC75" s="175">
        <v>1</v>
      </c>
      <c r="AD75" s="174">
        <v>0</v>
      </c>
      <c r="AE75" s="178">
        <v>0</v>
      </c>
      <c r="AF75" s="86"/>
      <c r="AG75" s="294">
        <v>0</v>
      </c>
      <c r="AH75" s="274" t="s">
        <v>193</v>
      </c>
      <c r="AI75" s="239" t="s">
        <v>193</v>
      </c>
      <c r="AJ75" s="240" t="s">
        <v>193</v>
      </c>
      <c r="AK75" s="238" t="s">
        <v>193</v>
      </c>
      <c r="AL75" s="180" t="s">
        <v>636</v>
      </c>
      <c r="AM75" s="180" t="s">
        <v>192</v>
      </c>
      <c r="AN75" s="250" t="s">
        <v>188</v>
      </c>
      <c r="AO75" s="238" t="s">
        <v>193</v>
      </c>
      <c r="AP75" s="240" t="s">
        <v>193</v>
      </c>
      <c r="AQ75" s="179">
        <v>0</v>
      </c>
      <c r="AR75" s="176">
        <v>0</v>
      </c>
      <c r="AS75" s="176">
        <v>0</v>
      </c>
      <c r="AT75" s="176">
        <v>0</v>
      </c>
      <c r="AU75" s="176">
        <v>0</v>
      </c>
      <c r="AV75" s="181">
        <v>0</v>
      </c>
      <c r="AW75" s="182">
        <v>0</v>
      </c>
      <c r="AX75" s="177">
        <v>1</v>
      </c>
      <c r="AY75" s="183">
        <v>0</v>
      </c>
      <c r="AZ75" s="184">
        <v>0</v>
      </c>
      <c r="BA75" s="274" t="s">
        <v>193</v>
      </c>
      <c r="BB75" s="274" t="s">
        <v>193</v>
      </c>
      <c r="BC75" s="274" t="s">
        <v>193</v>
      </c>
      <c r="BD75" s="239" t="s">
        <v>193</v>
      </c>
      <c r="BE75" s="275" t="s">
        <v>193</v>
      </c>
      <c r="BF75" s="271">
        <v>2013</v>
      </c>
      <c r="BG75" s="185">
        <v>4</v>
      </c>
      <c r="BH75" s="272">
        <v>27</v>
      </c>
    </row>
    <row r="76" spans="2:60" s="419" customFormat="1" ht="27" customHeight="1">
      <c r="B76" s="422"/>
      <c r="C76" s="445"/>
      <c r="D76" s="445"/>
      <c r="E76" s="445"/>
      <c r="F76" s="445"/>
      <c r="G76" s="446"/>
      <c r="H76" s="447"/>
      <c r="I76" s="448"/>
      <c r="J76" s="448"/>
      <c r="K76" s="448"/>
      <c r="L76" s="448"/>
      <c r="M76" s="448"/>
      <c r="N76" s="471">
        <f>SUM(O76:AA76)</f>
        <v>205</v>
      </c>
      <c r="O76" s="472">
        <f aca="true" t="shared" si="0" ref="O76:AG76">SUM(O12:O75)</f>
        <v>39</v>
      </c>
      <c r="P76" s="472">
        <f t="shared" si="0"/>
        <v>22</v>
      </c>
      <c r="Q76" s="472">
        <f t="shared" si="0"/>
        <v>17</v>
      </c>
      <c r="R76" s="472">
        <f t="shared" si="0"/>
        <v>22</v>
      </c>
      <c r="S76" s="472">
        <f t="shared" si="0"/>
        <v>15</v>
      </c>
      <c r="T76" s="472">
        <f t="shared" si="0"/>
        <v>22</v>
      </c>
      <c r="U76" s="472">
        <f t="shared" si="0"/>
        <v>11</v>
      </c>
      <c r="V76" s="472">
        <f t="shared" si="0"/>
        <v>7</v>
      </c>
      <c r="W76" s="472">
        <f t="shared" si="0"/>
        <v>15</v>
      </c>
      <c r="X76" s="472">
        <f t="shared" si="0"/>
        <v>20</v>
      </c>
      <c r="Y76" s="473">
        <f t="shared" si="0"/>
        <v>1</v>
      </c>
      <c r="Z76" s="473">
        <f t="shared" si="0"/>
        <v>7</v>
      </c>
      <c r="AA76" s="473">
        <f t="shared" si="0"/>
        <v>7</v>
      </c>
      <c r="AB76" s="472">
        <f t="shared" si="0"/>
        <v>1</v>
      </c>
      <c r="AC76" s="472">
        <f t="shared" si="0"/>
        <v>13</v>
      </c>
      <c r="AD76" s="472">
        <f t="shared" si="0"/>
        <v>4</v>
      </c>
      <c r="AE76" s="473">
        <f t="shared" si="0"/>
        <v>10</v>
      </c>
      <c r="AF76" s="473">
        <f t="shared" si="0"/>
        <v>0</v>
      </c>
      <c r="AG76" s="472">
        <f t="shared" si="0"/>
        <v>9</v>
      </c>
      <c r="AH76" s="425"/>
      <c r="AI76" s="425"/>
      <c r="AJ76" s="425"/>
      <c r="AK76" s="425"/>
      <c r="AL76" s="425"/>
      <c r="AM76" s="425"/>
      <c r="AN76" s="425"/>
      <c r="AO76" s="425"/>
      <c r="AP76" s="425"/>
      <c r="AQ76" s="425"/>
      <c r="AR76" s="425"/>
      <c r="AS76" s="425"/>
      <c r="AT76" s="425"/>
      <c r="AU76" s="425"/>
      <c r="AV76" s="425"/>
      <c r="AW76" s="422"/>
      <c r="AX76" s="425"/>
      <c r="AY76" s="422"/>
      <c r="AZ76" s="422"/>
      <c r="BA76" s="425"/>
      <c r="BB76" s="425"/>
      <c r="BC76" s="425"/>
      <c r="BD76" s="425"/>
      <c r="BE76" s="425"/>
      <c r="BF76" s="449"/>
      <c r="BG76" s="449"/>
      <c r="BH76" s="449"/>
    </row>
    <row r="77" spans="2:60" s="316" customFormat="1" ht="27" customHeight="1">
      <c r="B77" s="345" t="s">
        <v>833</v>
      </c>
      <c r="C77" s="443"/>
      <c r="D77" s="443"/>
      <c r="E77" s="443"/>
      <c r="F77" s="443"/>
      <c r="G77" s="443"/>
      <c r="H77" s="443"/>
      <c r="I77" s="443"/>
      <c r="J77" s="443"/>
      <c r="K77" s="443"/>
      <c r="L77" s="443"/>
      <c r="M77" s="443"/>
      <c r="N77" s="474"/>
      <c r="O77" s="475">
        <f>O76/$N$76</f>
        <v>0.1902439024390244</v>
      </c>
      <c r="P77" s="475">
        <f aca="true" t="shared" si="1" ref="P77:AA77">P76/$N$76</f>
        <v>0.1073170731707317</v>
      </c>
      <c r="Q77" s="475">
        <f t="shared" si="1"/>
        <v>0.08292682926829269</v>
      </c>
      <c r="R77" s="475">
        <f t="shared" si="1"/>
        <v>0.1073170731707317</v>
      </c>
      <c r="S77" s="475">
        <f t="shared" si="1"/>
        <v>0.07317073170731707</v>
      </c>
      <c r="T77" s="475">
        <f t="shared" si="1"/>
        <v>0.1073170731707317</v>
      </c>
      <c r="U77" s="475">
        <f t="shared" si="1"/>
        <v>0.05365853658536585</v>
      </c>
      <c r="V77" s="475">
        <f t="shared" si="1"/>
        <v>0.03414634146341464</v>
      </c>
      <c r="W77" s="475">
        <f t="shared" si="1"/>
        <v>0.07317073170731707</v>
      </c>
      <c r="X77" s="475">
        <f t="shared" si="1"/>
        <v>0.0975609756097561</v>
      </c>
      <c r="Y77" s="475">
        <f t="shared" si="1"/>
        <v>0.004878048780487805</v>
      </c>
      <c r="Z77" s="475">
        <f t="shared" si="1"/>
        <v>0.03414634146341464</v>
      </c>
      <c r="AA77" s="475">
        <f t="shared" si="1"/>
        <v>0.03414634146341464</v>
      </c>
      <c r="AB77" s="461"/>
      <c r="AC77" s="461"/>
      <c r="AD77" s="461"/>
      <c r="AE77" s="461"/>
      <c r="AF77" s="461"/>
      <c r="AG77" s="461"/>
      <c r="AH77" s="461"/>
      <c r="AI77" s="461"/>
      <c r="AJ77" s="461"/>
      <c r="AK77" s="461"/>
      <c r="AL77" s="461"/>
      <c r="AM77" s="461"/>
      <c r="AN77" s="461"/>
      <c r="AO77" s="461"/>
      <c r="AP77" s="461"/>
      <c r="AQ77" s="461"/>
      <c r="AR77" s="461"/>
      <c r="AS77" s="461"/>
      <c r="AT77" s="461"/>
      <c r="AU77" s="461"/>
      <c r="AV77" s="461"/>
      <c r="AW77" s="461"/>
      <c r="AX77" s="461"/>
      <c r="AY77" s="461"/>
      <c r="AZ77" s="461"/>
      <c r="BA77" s="461"/>
      <c r="BB77" s="461"/>
      <c r="BC77" s="461"/>
      <c r="BD77" s="461"/>
      <c r="BE77" s="461"/>
      <c r="BF77" s="444"/>
      <c r="BG77" s="444"/>
      <c r="BH77" s="444"/>
    </row>
    <row r="78" spans="14:57" ht="27" customHeight="1">
      <c r="N78" s="462"/>
      <c r="O78" s="463"/>
      <c r="P78" s="463"/>
      <c r="Q78" s="463"/>
      <c r="R78" s="463"/>
      <c r="S78" s="463"/>
      <c r="T78" s="463"/>
      <c r="U78" s="463"/>
      <c r="V78" s="463"/>
      <c r="W78" s="463"/>
      <c r="X78" s="463"/>
      <c r="Y78" s="463"/>
      <c r="Z78" s="463"/>
      <c r="AA78" s="463"/>
      <c r="AB78" s="463"/>
      <c r="AC78" s="463"/>
      <c r="AD78" s="463"/>
      <c r="AE78" s="463"/>
      <c r="AF78" s="463"/>
      <c r="AG78" s="463"/>
      <c r="AH78" s="317"/>
      <c r="AK78" s="317"/>
      <c r="AL78" s="317"/>
      <c r="AM78" s="464"/>
      <c r="AN78" s="464"/>
      <c r="AO78" s="464"/>
      <c r="AP78" s="464"/>
      <c r="AQ78" s="317"/>
      <c r="AR78" s="317"/>
      <c r="AS78" s="317"/>
      <c r="AT78" s="317"/>
      <c r="AU78" s="317"/>
      <c r="AV78" s="317"/>
      <c r="AW78" s="317"/>
      <c r="AX78" s="317"/>
      <c r="AY78" s="317"/>
      <c r="AZ78" s="317"/>
      <c r="BA78" s="317"/>
      <c r="BB78" s="317"/>
      <c r="BC78" s="317"/>
      <c r="BD78" s="317"/>
      <c r="BE78" s="317"/>
    </row>
    <row r="79" spans="14:57" ht="27" customHeight="1">
      <c r="N79" s="317"/>
      <c r="O79" s="317"/>
      <c r="P79" s="317"/>
      <c r="Q79" s="317"/>
      <c r="R79" s="317"/>
      <c r="S79" s="317"/>
      <c r="T79" s="317"/>
      <c r="U79" s="317"/>
      <c r="V79" s="317"/>
      <c r="W79" s="317"/>
      <c r="X79" s="317"/>
      <c r="Y79" s="317"/>
      <c r="Z79" s="317"/>
      <c r="AA79" s="317"/>
      <c r="AB79" s="317"/>
      <c r="AC79" s="317"/>
      <c r="AD79" s="317"/>
      <c r="AE79" s="317"/>
      <c r="AF79" s="317"/>
      <c r="AG79" s="317"/>
      <c r="AH79" s="317"/>
      <c r="AK79" s="317"/>
      <c r="AL79" s="317"/>
      <c r="AM79" s="464"/>
      <c r="AN79" s="464"/>
      <c r="AO79" s="464"/>
      <c r="AP79" s="464"/>
      <c r="AQ79" s="317"/>
      <c r="AR79" s="317"/>
      <c r="AS79" s="317"/>
      <c r="AT79" s="317"/>
      <c r="AU79" s="317"/>
      <c r="AV79" s="317"/>
      <c r="AW79" s="317"/>
      <c r="AX79" s="317"/>
      <c r="AY79" s="317"/>
      <c r="AZ79" s="317"/>
      <c r="BA79" s="317"/>
      <c r="BB79" s="317"/>
      <c r="BC79" s="317"/>
      <c r="BD79" s="317"/>
      <c r="BE79" s="317"/>
    </row>
    <row r="80" spans="14:57" ht="27" customHeight="1">
      <c r="N80" s="317"/>
      <c r="O80" s="317"/>
      <c r="P80" s="317"/>
      <c r="Q80" s="317"/>
      <c r="R80" s="317"/>
      <c r="S80" s="317"/>
      <c r="T80" s="317"/>
      <c r="U80" s="317"/>
      <c r="V80" s="317"/>
      <c r="W80" s="317"/>
      <c r="X80" s="317"/>
      <c r="Y80" s="317"/>
      <c r="Z80" s="317"/>
      <c r="AA80" s="317"/>
      <c r="AB80" s="317"/>
      <c r="AC80" s="317"/>
      <c r="AD80" s="317"/>
      <c r="AE80" s="317"/>
      <c r="AF80" s="317"/>
      <c r="AG80" s="317"/>
      <c r="AH80" s="317"/>
      <c r="AK80" s="317"/>
      <c r="AL80" s="317"/>
      <c r="AM80" s="464"/>
      <c r="AN80" s="464"/>
      <c r="AO80" s="464"/>
      <c r="AP80" s="464"/>
      <c r="AQ80" s="317"/>
      <c r="AR80" s="317"/>
      <c r="AS80" s="317"/>
      <c r="AT80" s="317"/>
      <c r="AU80" s="317"/>
      <c r="AV80" s="317"/>
      <c r="AW80" s="317"/>
      <c r="AX80" s="317"/>
      <c r="AY80" s="317"/>
      <c r="AZ80" s="317"/>
      <c r="BA80" s="317"/>
      <c r="BB80" s="317"/>
      <c r="BC80" s="317"/>
      <c r="BD80" s="317"/>
      <c r="BE80" s="317"/>
    </row>
    <row r="81" spans="14:57" ht="27" customHeight="1">
      <c r="N81" s="317"/>
      <c r="O81" s="317"/>
      <c r="P81" s="317"/>
      <c r="Q81" s="317"/>
      <c r="R81" s="317"/>
      <c r="S81" s="317"/>
      <c r="T81" s="317"/>
      <c r="U81" s="317"/>
      <c r="V81" s="317"/>
      <c r="W81" s="317"/>
      <c r="X81" s="317"/>
      <c r="Y81" s="317"/>
      <c r="Z81" s="317"/>
      <c r="AA81" s="317"/>
      <c r="AB81" s="317"/>
      <c r="AC81" s="317"/>
      <c r="AD81" s="317"/>
      <c r="AE81" s="317"/>
      <c r="AF81" s="317"/>
      <c r="AG81" s="317"/>
      <c r="AH81" s="317"/>
      <c r="AK81" s="317"/>
      <c r="AL81" s="317"/>
      <c r="AM81" s="464"/>
      <c r="AN81" s="464"/>
      <c r="AO81" s="464"/>
      <c r="AP81" s="464"/>
      <c r="AQ81" s="317"/>
      <c r="AR81" s="317"/>
      <c r="AS81" s="317"/>
      <c r="AT81" s="317"/>
      <c r="AU81" s="317"/>
      <c r="AV81" s="317"/>
      <c r="AW81" s="317"/>
      <c r="AX81" s="317"/>
      <c r="AY81" s="317"/>
      <c r="AZ81" s="317"/>
      <c r="BA81" s="317"/>
      <c r="BB81" s="317"/>
      <c r="BC81" s="317"/>
      <c r="BD81" s="317"/>
      <c r="BE81" s="317"/>
    </row>
    <row r="84" spans="2:60" ht="27" customHeight="1">
      <c r="B84" s="544"/>
      <c r="C84" s="547"/>
      <c r="D84" s="548"/>
      <c r="E84" s="548"/>
      <c r="F84" s="548"/>
      <c r="G84" s="547"/>
      <c r="H84" s="549"/>
      <c r="I84" s="549"/>
      <c r="J84" s="549"/>
      <c r="K84" s="549"/>
      <c r="L84" s="549"/>
      <c r="M84" s="549"/>
      <c r="N84" s="549"/>
      <c r="O84" s="544"/>
      <c r="P84" s="544"/>
      <c r="Q84" s="544"/>
      <c r="R84" s="544"/>
      <c r="S84" s="544"/>
      <c r="T84" s="544"/>
      <c r="U84" s="544"/>
      <c r="V84" s="544"/>
      <c r="W84" s="544"/>
      <c r="X84" s="544"/>
      <c r="Y84" s="544"/>
      <c r="Z84" s="544"/>
      <c r="AA84" s="544"/>
      <c r="AB84" s="544"/>
      <c r="AC84" s="544"/>
      <c r="AD84" s="544"/>
      <c r="AE84" s="426"/>
      <c r="AF84" s="426"/>
      <c r="AG84" s="426"/>
      <c r="AH84" s="544"/>
      <c r="AI84" s="544"/>
      <c r="AJ84" s="544"/>
      <c r="AK84" s="546"/>
      <c r="AL84" s="546"/>
      <c r="AM84" s="546"/>
      <c r="AN84" s="546"/>
      <c r="AO84" s="544"/>
      <c r="AP84" s="544"/>
      <c r="AQ84" s="544"/>
      <c r="AR84" s="544"/>
      <c r="AS84" s="544"/>
      <c r="AT84" s="544"/>
      <c r="AU84" s="544"/>
      <c r="AV84" s="544"/>
      <c r="AW84" s="547"/>
      <c r="AX84" s="547"/>
      <c r="AY84" s="547"/>
      <c r="AZ84" s="547"/>
      <c r="BA84" s="544"/>
      <c r="BB84" s="544"/>
      <c r="BC84" s="544"/>
      <c r="BD84" s="544"/>
      <c r="BE84" s="544"/>
      <c r="BF84" s="544"/>
      <c r="BG84" s="545"/>
      <c r="BH84" s="545"/>
    </row>
    <row r="85" spans="2:60" ht="27" customHeight="1">
      <c r="B85" s="545"/>
      <c r="C85" s="426"/>
      <c r="D85" s="426"/>
      <c r="E85" s="426"/>
      <c r="F85" s="426"/>
      <c r="G85" s="426"/>
      <c r="H85" s="426"/>
      <c r="I85" s="426"/>
      <c r="J85" s="426"/>
      <c r="K85" s="426"/>
      <c r="L85" s="426"/>
      <c r="M85" s="426"/>
      <c r="N85" s="426"/>
      <c r="O85" s="426"/>
      <c r="P85" s="426"/>
      <c r="Q85" s="426"/>
      <c r="R85" s="426"/>
      <c r="S85" s="426"/>
      <c r="T85" s="426"/>
      <c r="U85" s="426"/>
      <c r="V85" s="426"/>
      <c r="W85" s="426"/>
      <c r="X85" s="426"/>
      <c r="Y85" s="426"/>
      <c r="Z85" s="426"/>
      <c r="AA85" s="426"/>
      <c r="AB85" s="426"/>
      <c r="AC85" s="426"/>
      <c r="AD85" s="426"/>
      <c r="AE85" s="426"/>
      <c r="AF85" s="426"/>
      <c r="AG85" s="426"/>
      <c r="AH85" s="426"/>
      <c r="AI85" s="426"/>
      <c r="AJ85" s="426"/>
      <c r="AK85" s="426"/>
      <c r="AL85" s="426"/>
      <c r="AM85" s="426"/>
      <c r="AN85" s="426"/>
      <c r="AO85" s="426"/>
      <c r="AP85" s="426"/>
      <c r="AQ85" s="426"/>
      <c r="AR85" s="426"/>
      <c r="AS85" s="426"/>
      <c r="AT85" s="426"/>
      <c r="AU85" s="426"/>
      <c r="AV85" s="426"/>
      <c r="AW85" s="426"/>
      <c r="AX85" s="426"/>
      <c r="AY85" s="426"/>
      <c r="AZ85" s="426"/>
      <c r="BA85" s="426"/>
      <c r="BB85" s="426"/>
      <c r="BC85" s="426"/>
      <c r="BD85" s="426"/>
      <c r="BE85" s="426"/>
      <c r="BF85" s="350"/>
      <c r="BG85" s="350"/>
      <c r="BH85" s="350"/>
    </row>
    <row r="86" spans="2:60" s="419" customFormat="1" ht="27" customHeight="1">
      <c r="B86" s="427"/>
      <c r="C86" s="358"/>
      <c r="D86" s="358"/>
      <c r="E86" s="358"/>
      <c r="F86" s="358"/>
      <c r="G86" s="358"/>
      <c r="H86" s="428"/>
      <c r="I86" s="429"/>
      <c r="J86" s="429"/>
      <c r="K86" s="429"/>
      <c r="L86" s="429"/>
      <c r="M86" s="429"/>
      <c r="N86" s="429"/>
      <c r="O86" s="430"/>
      <c r="P86" s="430"/>
      <c r="Q86" s="430"/>
      <c r="R86" s="430"/>
      <c r="S86" s="430"/>
      <c r="T86" s="430"/>
      <c r="U86" s="430"/>
      <c r="V86" s="430"/>
      <c r="W86" s="430"/>
      <c r="X86" s="430"/>
      <c r="Y86" s="322"/>
      <c r="Z86" s="322"/>
      <c r="AA86" s="322"/>
      <c r="AB86" s="322"/>
      <c r="AC86" s="322"/>
      <c r="AD86" s="322"/>
      <c r="AE86" s="322"/>
      <c r="AF86" s="322"/>
      <c r="AG86" s="322"/>
      <c r="AH86" s="322"/>
      <c r="AI86" s="322"/>
      <c r="AJ86" s="322"/>
      <c r="AK86" s="431"/>
      <c r="AL86" s="431"/>
      <c r="AM86" s="431"/>
      <c r="AN86" s="431"/>
      <c r="AO86" s="322"/>
      <c r="AP86" s="322"/>
      <c r="AQ86" s="322"/>
      <c r="AR86" s="322"/>
      <c r="AS86" s="322"/>
      <c r="AT86" s="322"/>
      <c r="AU86" s="322"/>
      <c r="AV86" s="322"/>
      <c r="AW86" s="322"/>
      <c r="AX86" s="322"/>
      <c r="AY86" s="322"/>
      <c r="AZ86" s="322"/>
      <c r="BA86" s="322"/>
      <c r="BB86" s="322"/>
      <c r="BC86" s="322"/>
      <c r="BD86" s="322"/>
      <c r="BE86" s="322"/>
      <c r="BF86" s="358"/>
      <c r="BG86" s="358"/>
      <c r="BH86" s="358"/>
    </row>
    <row r="87" spans="2:60" s="419" customFormat="1" ht="27" customHeight="1">
      <c r="B87" s="427"/>
      <c r="C87" s="358"/>
      <c r="D87" s="358"/>
      <c r="E87" s="358"/>
      <c r="F87" s="358"/>
      <c r="G87" s="358"/>
      <c r="H87" s="428"/>
      <c r="I87" s="398"/>
      <c r="J87" s="398"/>
      <c r="K87" s="398"/>
      <c r="L87" s="398"/>
      <c r="M87" s="398"/>
      <c r="N87" s="398"/>
      <c r="O87" s="430"/>
      <c r="P87" s="430"/>
      <c r="Q87" s="430"/>
      <c r="R87" s="430"/>
      <c r="S87" s="430"/>
      <c r="T87" s="430"/>
      <c r="U87" s="430"/>
      <c r="V87" s="430"/>
      <c r="W87" s="430"/>
      <c r="X87" s="430"/>
      <c r="Y87" s="430"/>
      <c r="Z87" s="430"/>
      <c r="AA87" s="430"/>
      <c r="AB87" s="430"/>
      <c r="AC87" s="430"/>
      <c r="AD87" s="430"/>
      <c r="AE87" s="430"/>
      <c r="AF87" s="430"/>
      <c r="AG87" s="430"/>
      <c r="AH87" s="322"/>
      <c r="AI87" s="322"/>
      <c r="AJ87" s="322"/>
      <c r="AK87" s="431"/>
      <c r="AL87" s="431"/>
      <c r="AM87" s="431"/>
      <c r="AN87" s="431"/>
      <c r="AO87" s="322"/>
      <c r="AP87" s="322"/>
      <c r="AQ87" s="322"/>
      <c r="AR87" s="322"/>
      <c r="AS87" s="322"/>
      <c r="AT87" s="322"/>
      <c r="AU87" s="322"/>
      <c r="AV87" s="322"/>
      <c r="AW87" s="322"/>
      <c r="AX87" s="322"/>
      <c r="AY87" s="322"/>
      <c r="AZ87" s="322"/>
      <c r="BA87" s="322"/>
      <c r="BB87" s="322"/>
      <c r="BC87" s="322"/>
      <c r="BD87" s="322"/>
      <c r="BE87" s="322"/>
      <c r="BF87" s="358"/>
      <c r="BG87" s="358"/>
      <c r="BH87" s="358"/>
    </row>
    <row r="88" spans="2:60" s="419" customFormat="1" ht="27" customHeight="1">
      <c r="B88" s="427"/>
      <c r="C88" s="358"/>
      <c r="D88" s="358"/>
      <c r="E88" s="358"/>
      <c r="F88" s="358"/>
      <c r="G88" s="358"/>
      <c r="H88" s="428"/>
      <c r="I88" s="400"/>
      <c r="J88" s="400"/>
      <c r="K88" s="400"/>
      <c r="L88" s="400"/>
      <c r="M88" s="400"/>
      <c r="N88" s="400"/>
      <c r="O88" s="432"/>
      <c r="P88" s="433"/>
      <c r="Q88" s="433"/>
      <c r="R88" s="432"/>
      <c r="S88" s="432"/>
      <c r="T88" s="432"/>
      <c r="U88" s="432"/>
      <c r="V88" s="432"/>
      <c r="W88" s="432"/>
      <c r="X88" s="432"/>
      <c r="Y88" s="432"/>
      <c r="Z88" s="432"/>
      <c r="AA88" s="432"/>
      <c r="AB88" s="432"/>
      <c r="AC88" s="432"/>
      <c r="AD88" s="432"/>
      <c r="AE88" s="432"/>
      <c r="AF88" s="432"/>
      <c r="AG88" s="432"/>
      <c r="AH88" s="432"/>
      <c r="AI88" s="434"/>
      <c r="AJ88" s="434"/>
      <c r="AK88" s="435"/>
      <c r="AL88" s="435"/>
      <c r="AM88" s="435"/>
      <c r="AN88" s="435"/>
      <c r="AO88" s="434"/>
      <c r="AP88" s="434"/>
      <c r="AQ88" s="434"/>
      <c r="AR88" s="434"/>
      <c r="AS88" s="434"/>
      <c r="AT88" s="434"/>
      <c r="AU88" s="434"/>
      <c r="AV88" s="434"/>
      <c r="AW88" s="434"/>
      <c r="AX88" s="434"/>
      <c r="AY88" s="434"/>
      <c r="AZ88" s="434"/>
      <c r="BA88" s="434"/>
      <c r="BB88" s="434"/>
      <c r="BC88" s="434"/>
      <c r="BD88" s="434"/>
      <c r="BE88" s="434"/>
      <c r="BF88" s="391"/>
      <c r="BG88" s="391"/>
      <c r="BH88" s="391"/>
    </row>
    <row r="89" spans="2:60" s="419" customFormat="1" ht="27" customHeight="1">
      <c r="B89" s="427"/>
      <c r="C89" s="358"/>
      <c r="D89" s="358"/>
      <c r="E89" s="358"/>
      <c r="F89" s="358"/>
      <c r="G89" s="358"/>
      <c r="H89" s="428"/>
      <c r="I89" s="398"/>
      <c r="J89" s="398"/>
      <c r="K89" s="398"/>
      <c r="L89" s="398"/>
      <c r="M89" s="398"/>
      <c r="N89" s="398"/>
      <c r="O89" s="432"/>
      <c r="P89" s="433"/>
      <c r="Q89" s="433"/>
      <c r="R89" s="432"/>
      <c r="S89" s="432"/>
      <c r="T89" s="432"/>
      <c r="U89" s="432"/>
      <c r="V89" s="432"/>
      <c r="W89" s="432"/>
      <c r="X89" s="432"/>
      <c r="Y89" s="432"/>
      <c r="Z89" s="432"/>
      <c r="AA89" s="432"/>
      <c r="AB89" s="432"/>
      <c r="AC89" s="432"/>
      <c r="AD89" s="432"/>
      <c r="AE89" s="432"/>
      <c r="AF89" s="432"/>
      <c r="AG89" s="432"/>
      <c r="AH89" s="432"/>
      <c r="AI89" s="432"/>
      <c r="AJ89" s="432"/>
      <c r="AK89" s="435"/>
      <c r="AL89" s="435"/>
      <c r="AM89" s="435"/>
      <c r="AN89" s="435"/>
      <c r="AO89" s="434"/>
      <c r="AP89" s="434"/>
      <c r="AQ89" s="434"/>
      <c r="AR89" s="434"/>
      <c r="AS89" s="434"/>
      <c r="AT89" s="434"/>
      <c r="AU89" s="434"/>
      <c r="AV89" s="434"/>
      <c r="AW89" s="434"/>
      <c r="AX89" s="434"/>
      <c r="AY89" s="434"/>
      <c r="AZ89" s="434"/>
      <c r="BA89" s="434"/>
      <c r="BB89" s="434"/>
      <c r="BC89" s="434"/>
      <c r="BD89" s="434"/>
      <c r="BE89" s="434"/>
      <c r="BF89" s="391"/>
      <c r="BG89" s="391"/>
      <c r="BH89" s="391"/>
    </row>
    <row r="90" spans="2:60" s="419" customFormat="1" ht="27" customHeight="1">
      <c r="B90" s="427"/>
      <c r="C90" s="358"/>
      <c r="D90" s="358"/>
      <c r="E90" s="358"/>
      <c r="F90" s="358"/>
      <c r="G90" s="358"/>
      <c r="H90" s="428"/>
      <c r="I90" s="400"/>
      <c r="J90" s="400"/>
      <c r="K90" s="400"/>
      <c r="L90" s="400"/>
      <c r="M90" s="400"/>
      <c r="N90" s="400"/>
      <c r="O90" s="430"/>
      <c r="P90" s="436"/>
      <c r="Q90" s="436"/>
      <c r="R90" s="430"/>
      <c r="S90" s="430"/>
      <c r="T90" s="430"/>
      <c r="U90" s="430"/>
      <c r="V90" s="430"/>
      <c r="W90" s="430"/>
      <c r="X90" s="430"/>
      <c r="Y90" s="430"/>
      <c r="Z90" s="430"/>
      <c r="AA90" s="430"/>
      <c r="AB90" s="430"/>
      <c r="AC90" s="430"/>
      <c r="AD90" s="430"/>
      <c r="AE90" s="430"/>
      <c r="AF90" s="430"/>
      <c r="AG90" s="430"/>
      <c r="AH90" s="430"/>
      <c r="AI90" s="430"/>
      <c r="AJ90" s="430"/>
      <c r="AK90" s="431"/>
      <c r="AL90" s="431"/>
      <c r="AM90" s="431"/>
      <c r="AN90" s="431"/>
      <c r="AO90" s="322"/>
      <c r="AP90" s="322"/>
      <c r="AQ90" s="322"/>
      <c r="AR90" s="322"/>
      <c r="AS90" s="322"/>
      <c r="AT90" s="322"/>
      <c r="AU90" s="322"/>
      <c r="AV90" s="322"/>
      <c r="AW90" s="322"/>
      <c r="AX90" s="322"/>
      <c r="AY90" s="322"/>
      <c r="AZ90" s="322"/>
      <c r="BA90" s="322"/>
      <c r="BB90" s="322"/>
      <c r="BC90" s="322"/>
      <c r="BD90" s="322"/>
      <c r="BE90" s="322"/>
      <c r="BF90" s="391"/>
      <c r="BG90" s="391"/>
      <c r="BH90" s="391"/>
    </row>
    <row r="91" spans="2:60" s="419" customFormat="1" ht="27" customHeight="1">
      <c r="B91" s="427"/>
      <c r="C91" s="358"/>
      <c r="D91" s="358"/>
      <c r="E91" s="358"/>
      <c r="F91" s="358"/>
      <c r="G91" s="358"/>
      <c r="H91" s="428"/>
      <c r="I91" s="398"/>
      <c r="J91" s="398"/>
      <c r="K91" s="398"/>
      <c r="L91" s="398"/>
      <c r="M91" s="398"/>
      <c r="N91" s="398"/>
      <c r="O91" s="430"/>
      <c r="P91" s="436"/>
      <c r="Q91" s="436"/>
      <c r="R91" s="430"/>
      <c r="S91" s="430"/>
      <c r="T91" s="430"/>
      <c r="U91" s="430"/>
      <c r="V91" s="430"/>
      <c r="W91" s="430"/>
      <c r="X91" s="430"/>
      <c r="Y91" s="430"/>
      <c r="Z91" s="430"/>
      <c r="AA91" s="430"/>
      <c r="AB91" s="430"/>
      <c r="AC91" s="430"/>
      <c r="AD91" s="430"/>
      <c r="AE91" s="430"/>
      <c r="AF91" s="430"/>
      <c r="AG91" s="430"/>
      <c r="AH91" s="430"/>
      <c r="AI91" s="430"/>
      <c r="AJ91" s="430"/>
      <c r="AK91" s="431"/>
      <c r="AL91" s="431"/>
      <c r="AM91" s="431"/>
      <c r="AN91" s="431"/>
      <c r="AO91" s="322"/>
      <c r="AP91" s="322"/>
      <c r="AQ91" s="322"/>
      <c r="AR91" s="322"/>
      <c r="AS91" s="322"/>
      <c r="AT91" s="322"/>
      <c r="AU91" s="322"/>
      <c r="AV91" s="322"/>
      <c r="AW91" s="322"/>
      <c r="AX91" s="322"/>
      <c r="AY91" s="322"/>
      <c r="AZ91" s="322"/>
      <c r="BA91" s="322"/>
      <c r="BB91" s="322"/>
      <c r="BC91" s="322"/>
      <c r="BD91" s="322"/>
      <c r="BE91" s="322"/>
      <c r="BF91" s="437"/>
      <c r="BG91" s="437"/>
      <c r="BH91" s="437"/>
    </row>
    <row r="92" spans="2:60" s="419" customFormat="1" ht="27" customHeight="1">
      <c r="B92" s="427"/>
      <c r="C92" s="358"/>
      <c r="D92" s="358"/>
      <c r="E92" s="358"/>
      <c r="F92" s="358"/>
      <c r="G92" s="358"/>
      <c r="H92" s="428"/>
      <c r="I92" s="400"/>
      <c r="J92" s="400"/>
      <c r="K92" s="400"/>
      <c r="L92" s="400"/>
      <c r="M92" s="400"/>
      <c r="N92" s="400"/>
      <c r="O92" s="430"/>
      <c r="P92" s="436"/>
      <c r="Q92" s="436"/>
      <c r="R92" s="430"/>
      <c r="S92" s="430"/>
      <c r="T92" s="430"/>
      <c r="U92" s="430"/>
      <c r="V92" s="430"/>
      <c r="W92" s="430"/>
      <c r="X92" s="430"/>
      <c r="Y92" s="322"/>
      <c r="Z92" s="322"/>
      <c r="AA92" s="322"/>
      <c r="AB92" s="322"/>
      <c r="AC92" s="322"/>
      <c r="AD92" s="322"/>
      <c r="AE92" s="322"/>
      <c r="AF92" s="322"/>
      <c r="AG92" s="322"/>
      <c r="AH92" s="322"/>
      <c r="AI92" s="322"/>
      <c r="AJ92" s="322"/>
      <c r="AK92" s="431"/>
      <c r="AL92" s="431"/>
      <c r="AM92" s="431"/>
      <c r="AN92" s="431"/>
      <c r="AO92" s="322"/>
      <c r="AP92" s="322"/>
      <c r="AQ92" s="434"/>
      <c r="AR92" s="434"/>
      <c r="AS92" s="434"/>
      <c r="AT92" s="434"/>
      <c r="AU92" s="434"/>
      <c r="AV92" s="434"/>
      <c r="AW92" s="322"/>
      <c r="AX92" s="322"/>
      <c r="AY92" s="322"/>
      <c r="AZ92" s="322"/>
      <c r="BA92" s="322"/>
      <c r="BB92" s="322"/>
      <c r="BC92" s="322"/>
      <c r="BD92" s="322"/>
      <c r="BE92" s="322"/>
      <c r="BF92" s="437"/>
      <c r="BG92" s="437"/>
      <c r="BH92" s="437"/>
    </row>
    <row r="93" spans="3:18" ht="27" customHeight="1">
      <c r="C93" s="392"/>
      <c r="D93" s="392"/>
      <c r="E93" s="392"/>
      <c r="F93" s="392"/>
      <c r="G93" s="392"/>
      <c r="H93" s="428"/>
      <c r="I93" s="362"/>
      <c r="J93" s="362"/>
      <c r="K93" s="362"/>
      <c r="L93" s="362"/>
      <c r="M93" s="362"/>
      <c r="N93" s="362"/>
      <c r="O93" s="360"/>
      <c r="R93" s="419"/>
    </row>
    <row r="94" spans="3:16" ht="27" customHeight="1">
      <c r="C94" s="392"/>
      <c r="D94" s="392"/>
      <c r="E94" s="392"/>
      <c r="F94" s="392"/>
      <c r="G94" s="392"/>
      <c r="H94" s="428"/>
      <c r="I94" s="362"/>
      <c r="J94" s="362"/>
      <c r="K94" s="362"/>
      <c r="L94" s="362"/>
      <c r="M94" s="362"/>
      <c r="N94" s="362"/>
      <c r="O94" s="360"/>
      <c r="P94" s="438"/>
    </row>
    <row r="95" spans="3:16" ht="27" customHeight="1">
      <c r="C95" s="392"/>
      <c r="D95" s="392"/>
      <c r="E95" s="392"/>
      <c r="F95" s="392"/>
      <c r="G95" s="392"/>
      <c r="H95" s="428"/>
      <c r="I95" s="362"/>
      <c r="J95" s="362"/>
      <c r="K95" s="362"/>
      <c r="L95" s="362"/>
      <c r="M95" s="362"/>
      <c r="N95" s="362"/>
      <c r="O95" s="360"/>
      <c r="P95" s="419"/>
    </row>
    <row r="96" spans="3:16" ht="27" customHeight="1">
      <c r="C96" s="392"/>
      <c r="D96" s="392"/>
      <c r="E96" s="392"/>
      <c r="F96" s="392"/>
      <c r="G96" s="392"/>
      <c r="H96" s="428"/>
      <c r="I96" s="362"/>
      <c r="J96" s="362"/>
      <c r="K96" s="362"/>
      <c r="L96" s="362"/>
      <c r="M96" s="362"/>
      <c r="N96" s="362"/>
      <c r="O96" s="360"/>
      <c r="P96" s="419"/>
    </row>
    <row r="97" spans="3:16" ht="27" customHeight="1">
      <c r="C97" s="392"/>
      <c r="D97" s="392"/>
      <c r="E97" s="392"/>
      <c r="F97" s="392"/>
      <c r="G97" s="392"/>
      <c r="H97" s="428"/>
      <c r="I97" s="362"/>
      <c r="J97" s="362"/>
      <c r="K97" s="362"/>
      <c r="L97" s="362"/>
      <c r="M97" s="362"/>
      <c r="N97" s="362"/>
      <c r="O97" s="360"/>
      <c r="P97" s="419"/>
    </row>
    <row r="98" spans="3:16" ht="27" customHeight="1">
      <c r="C98" s="392"/>
      <c r="D98" s="392"/>
      <c r="E98" s="392"/>
      <c r="F98" s="392"/>
      <c r="G98" s="392"/>
      <c r="H98" s="428"/>
      <c r="I98" s="362"/>
      <c r="J98" s="362"/>
      <c r="K98" s="362"/>
      <c r="L98" s="362"/>
      <c r="M98" s="362"/>
      <c r="N98" s="362"/>
      <c r="O98" s="360"/>
      <c r="P98" s="419"/>
    </row>
    <row r="99" spans="3:15" ht="27" customHeight="1">
      <c r="C99" s="392"/>
      <c r="D99" s="392"/>
      <c r="E99" s="392"/>
      <c r="F99" s="392"/>
      <c r="G99" s="392"/>
      <c r="H99" s="428"/>
      <c r="I99" s="362"/>
      <c r="J99" s="362"/>
      <c r="K99" s="362"/>
      <c r="L99" s="362"/>
      <c r="M99" s="362"/>
      <c r="N99" s="362"/>
      <c r="O99" s="360"/>
    </row>
  </sheetData>
  <sheetProtection/>
  <autoFilter ref="C11:BH75"/>
  <mergeCells count="24">
    <mergeCell ref="O10:AD10"/>
    <mergeCell ref="AH10:AJ10"/>
    <mergeCell ref="BF10:BH10"/>
    <mergeCell ref="AK10:AN10"/>
    <mergeCell ref="AO10:AP10"/>
    <mergeCell ref="AQ10:AV10"/>
    <mergeCell ref="AW10:AZ10"/>
    <mergeCell ref="BA10:BE10"/>
    <mergeCell ref="BF84:BH84"/>
    <mergeCell ref="B6:D6"/>
    <mergeCell ref="B8:D8"/>
    <mergeCell ref="AK84:AN84"/>
    <mergeCell ref="AO84:AP84"/>
    <mergeCell ref="AQ84:AV84"/>
    <mergeCell ref="AW84:AZ84"/>
    <mergeCell ref="BA84:BE84"/>
    <mergeCell ref="B84:B85"/>
    <mergeCell ref="C84:F84"/>
    <mergeCell ref="G84:N84"/>
    <mergeCell ref="O84:AD84"/>
    <mergeCell ref="AH84:AJ84"/>
    <mergeCell ref="B10:B11"/>
    <mergeCell ref="G10:N10"/>
    <mergeCell ref="C10:F10"/>
  </mergeCells>
  <dataValidations count="1">
    <dataValidation type="list" allowBlank="1" showInputMessage="1" showErrorMessage="1" sqref="F8">
      <formula1>$F$12:$F$75</formula1>
    </dataValidation>
  </dataValidations>
  <hyperlinks>
    <hyperlink ref="B6:D6" location="'Akceptacja społeczna - wykres'!A1" display="NASTĘPNA STRONA"/>
    <hyperlink ref="B8:D8" location="'Bank wiedzy biogazowni'!A1" display="POPRZEDNIA STRONA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4:BH34"/>
  <sheetViews>
    <sheetView zoomScale="80" zoomScaleNormal="80" zoomScalePageLayoutView="0" workbookViewId="0" topLeftCell="A1">
      <selection activeCell="F37" sqref="F37"/>
    </sheetView>
  </sheetViews>
  <sheetFormatPr defaultColWidth="10.7109375" defaultRowHeight="24" customHeight="1"/>
  <cols>
    <col min="1" max="1" width="14.7109375" style="315" customWidth="1"/>
    <col min="2" max="16384" width="10.7109375" style="315" customWidth="1"/>
  </cols>
  <sheetData>
    <row r="1" ht="27" customHeight="1"/>
    <row r="2" ht="27" customHeight="1"/>
    <row r="3" ht="27" customHeight="1"/>
    <row r="4" spans="2:14" s="440" customFormat="1" ht="24" customHeight="1">
      <c r="B4" s="504" t="s">
        <v>825</v>
      </c>
      <c r="C4" s="569"/>
      <c r="D4" s="569"/>
      <c r="E4" s="569"/>
      <c r="F4" s="569"/>
      <c r="G4" s="569"/>
      <c r="H4" s="505"/>
      <c r="I4" s="505"/>
      <c r="J4" s="505"/>
      <c r="K4" s="505"/>
      <c r="L4" s="505"/>
      <c r="M4" s="505"/>
      <c r="N4" s="505"/>
    </row>
    <row r="6" spans="2:4" ht="24" customHeight="1" thickBot="1">
      <c r="B6" s="506" t="s">
        <v>826</v>
      </c>
      <c r="C6" s="498"/>
      <c r="D6" s="499"/>
    </row>
    <row r="7" ht="24" customHeight="1" thickTop="1"/>
    <row r="34" spans="2:60" s="316" customFormat="1" ht="27" customHeight="1">
      <c r="B34" s="345" t="s">
        <v>833</v>
      </c>
      <c r="C34" s="443"/>
      <c r="D34" s="443"/>
      <c r="E34" s="443"/>
      <c r="F34" s="443"/>
      <c r="G34" s="443"/>
      <c r="H34" s="443"/>
      <c r="I34" s="443"/>
      <c r="J34" s="443"/>
      <c r="K34" s="443"/>
      <c r="L34" s="443"/>
      <c r="M34" s="443"/>
      <c r="N34" s="474"/>
      <c r="O34" s="475" t="e">
        <f>#REF!/$N$72</f>
        <v>#REF!</v>
      </c>
      <c r="P34" s="475" t="e">
        <f>#REF!/$N$72</f>
        <v>#REF!</v>
      </c>
      <c r="Q34" s="475" t="e">
        <f>#REF!/$N$72</f>
        <v>#REF!</v>
      </c>
      <c r="R34" s="475" t="e">
        <f>#REF!/$N$72</f>
        <v>#REF!</v>
      </c>
      <c r="S34" s="475" t="e">
        <f>#REF!/$N$72</f>
        <v>#REF!</v>
      </c>
      <c r="T34" s="475" t="e">
        <f>#REF!/$N$72</f>
        <v>#REF!</v>
      </c>
      <c r="U34" s="475" t="e">
        <f>#REF!/$N$72</f>
        <v>#REF!</v>
      </c>
      <c r="V34" s="475" t="e">
        <f>#REF!/$N$72</f>
        <v>#REF!</v>
      </c>
      <c r="W34" s="475" t="e">
        <f>#REF!/$N$72</f>
        <v>#REF!</v>
      </c>
      <c r="X34" s="475" t="e">
        <f>#REF!/$N$72</f>
        <v>#REF!</v>
      </c>
      <c r="Y34" s="475" t="e">
        <f>#REF!/$N$72</f>
        <v>#REF!</v>
      </c>
      <c r="Z34" s="475" t="e">
        <f>#REF!/$N$72</f>
        <v>#REF!</v>
      </c>
      <c r="AA34" s="475" t="e">
        <f>#REF!/$N$72</f>
        <v>#REF!</v>
      </c>
      <c r="AB34" s="461"/>
      <c r="AC34" s="461"/>
      <c r="AD34" s="461"/>
      <c r="AE34" s="461"/>
      <c r="AF34" s="461"/>
      <c r="AG34" s="461"/>
      <c r="AH34" s="461"/>
      <c r="AI34" s="461"/>
      <c r="AJ34" s="461"/>
      <c r="AK34" s="461"/>
      <c r="AL34" s="461"/>
      <c r="AM34" s="461"/>
      <c r="AN34" s="461"/>
      <c r="AO34" s="461"/>
      <c r="AP34" s="461"/>
      <c r="AQ34" s="461"/>
      <c r="AR34" s="461"/>
      <c r="AS34" s="461"/>
      <c r="AT34" s="461"/>
      <c r="AU34" s="461"/>
      <c r="AV34" s="461"/>
      <c r="AW34" s="461"/>
      <c r="AX34" s="461"/>
      <c r="AY34" s="461"/>
      <c r="AZ34" s="461"/>
      <c r="BA34" s="461"/>
      <c r="BB34" s="461"/>
      <c r="BC34" s="461"/>
      <c r="BD34" s="461"/>
      <c r="BE34" s="461"/>
      <c r="BF34" s="444"/>
      <c r="BG34" s="444"/>
      <c r="BH34" s="444"/>
    </row>
  </sheetData>
  <sheetProtection/>
  <mergeCells count="2">
    <mergeCell ref="B4:N4"/>
    <mergeCell ref="B6:D6"/>
  </mergeCells>
  <hyperlinks>
    <hyperlink ref="B6:D6" location="'Baza akceptacji społecznej'!A1" display="POPRZEDNIA STRONA"/>
  </hyperlink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acurkowski</dc:creator>
  <cp:keywords/>
  <dc:description/>
  <cp:lastModifiedBy>Agata</cp:lastModifiedBy>
  <dcterms:created xsi:type="dcterms:W3CDTF">2012-10-30T12:58:21Z</dcterms:created>
  <dcterms:modified xsi:type="dcterms:W3CDTF">2014-01-20T13:49:47Z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